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60" windowWidth="16410" windowHeight="11190" activeTab="0"/>
  </bookViews>
  <sheets>
    <sheet name="80 m summary &gt;30%" sheetId="1" r:id="rId1"/>
    <sheet name="80 m summary &gt;35%" sheetId="2" r:id="rId2"/>
    <sheet name="80 m summary &gt;40%" sheetId="3" r:id="rId3"/>
    <sheet name="100 m summary &gt;30%" sheetId="4" r:id="rId4"/>
    <sheet name="100 m summary &gt;35%" sheetId="5" r:id="rId5"/>
    <sheet name="100 m summary &gt;40%" sheetId="6" r:id="rId6"/>
    <sheet name="Exclusion Table" sheetId="7" r:id="rId7"/>
  </sheets>
  <definedNames>
    <definedName name="_xlnm.Print_Area" localSheetId="6">'Exclusion Table'!$A$1:$H$16</definedName>
    <definedName name="_xlnm.Print_Titles" localSheetId="3">'100 m summary &gt;30%'!$1:$15</definedName>
    <definedName name="_xlnm.Print_Titles" localSheetId="4">'100 m summary &gt;35%'!$1:$15</definedName>
    <definedName name="_xlnm.Print_Titles" localSheetId="5">'100 m summary &gt;40%'!$1:$15</definedName>
    <definedName name="_xlnm.Print_Titles" localSheetId="0">'80 m summary &gt;30%'!$1:$15</definedName>
    <definedName name="_xlnm.Print_Titles" localSheetId="1">'80 m summary &gt;35%'!$1:$15</definedName>
    <definedName name="_xlnm.Print_Titles" localSheetId="2">'80 m summary &gt;40%'!$1:$15</definedName>
    <definedName name="sd" localSheetId="4">#REF!</definedName>
    <definedName name="sd" localSheetId="5">#REF!</definedName>
    <definedName name="sd">#REF!</definedName>
  </definedNames>
  <calcPr fullCalcOnLoad="1"/>
</workbook>
</file>

<file path=xl/sharedStrings.xml><?xml version="1.0" encoding="utf-8"?>
<sst xmlns="http://schemas.openxmlformats.org/spreadsheetml/2006/main" count="445" uniqueCount="109">
  <si>
    <t>Idaho</t>
  </si>
  <si>
    <t>Washington</t>
  </si>
  <si>
    <t>Minnesota</t>
  </si>
  <si>
    <t>Montana</t>
  </si>
  <si>
    <t>North Dakota</t>
  </si>
  <si>
    <t>California</t>
  </si>
  <si>
    <t>Nevada</t>
  </si>
  <si>
    <t>Oregon</t>
  </si>
  <si>
    <t>Arizona</t>
  </si>
  <si>
    <t>Iowa</t>
  </si>
  <si>
    <t>Utah</t>
  </si>
  <si>
    <t>Wyoming</t>
  </si>
  <si>
    <t>Colorado</t>
  </si>
  <si>
    <t>New Mexico</t>
  </si>
  <si>
    <t>Kansas</t>
  </si>
  <si>
    <t>Oklahoma</t>
  </si>
  <si>
    <t>Nebraska</t>
  </si>
  <si>
    <t>South Dakota</t>
  </si>
  <si>
    <t>Arkansas</t>
  </si>
  <si>
    <t>Missouri</t>
  </si>
  <si>
    <t>Louisiana</t>
  </si>
  <si>
    <t>Texas</t>
  </si>
  <si>
    <t>Florida</t>
  </si>
  <si>
    <t>Maine</t>
  </si>
  <si>
    <t>Alabama</t>
  </si>
  <si>
    <t>Mississippi</t>
  </si>
  <si>
    <t>Georgia</t>
  </si>
  <si>
    <t>South Carolina</t>
  </si>
  <si>
    <t>Indiana</t>
  </si>
  <si>
    <t>Ohio</t>
  </si>
  <si>
    <t>Kentucky</t>
  </si>
  <si>
    <t>Tennessee</t>
  </si>
  <si>
    <t>Illinois</t>
  </si>
  <si>
    <t>Michigan</t>
  </si>
  <si>
    <t>Wisconsin</t>
  </si>
  <si>
    <t>North Carolina</t>
  </si>
  <si>
    <t>Virginia</t>
  </si>
  <si>
    <t>West Virginia</t>
  </si>
  <si>
    <t>Delaware</t>
  </si>
  <si>
    <t>Maryland</t>
  </si>
  <si>
    <t>New Jersey</t>
  </si>
  <si>
    <t>New York</t>
  </si>
  <si>
    <t>Pennsylvania</t>
  </si>
  <si>
    <t>Connecticut</t>
  </si>
  <si>
    <t>Massachusetts</t>
  </si>
  <si>
    <t>Rhode Island</t>
  </si>
  <si>
    <t>New Hampshire</t>
  </si>
  <si>
    <t>Vermont</t>
  </si>
  <si>
    <t>N/A</t>
  </si>
  <si>
    <t>State</t>
  </si>
  <si>
    <r>
      <t>Total
(km</t>
    </r>
    <r>
      <rPr>
        <vertAlign val="superscript"/>
        <sz val="11"/>
        <color indexed="8"/>
        <rFont val="Calibri"/>
        <family val="2"/>
      </rPr>
      <t>2</t>
    </r>
    <r>
      <rPr>
        <sz val="11"/>
        <color theme="1"/>
        <rFont val="Calibri"/>
        <family val="2"/>
      </rPr>
      <t>)</t>
    </r>
  </si>
  <si>
    <t>Windy Land Area &gt;= 30% Gross Capacity Factor at 80m</t>
  </si>
  <si>
    <r>
      <t>Available
(km</t>
    </r>
    <r>
      <rPr>
        <vertAlign val="superscript"/>
        <sz val="11"/>
        <color indexed="8"/>
        <rFont val="Calibri"/>
        <family val="2"/>
      </rPr>
      <t>2</t>
    </r>
    <r>
      <rPr>
        <sz val="11"/>
        <color theme="1"/>
        <rFont val="Calibri"/>
        <family val="2"/>
      </rPr>
      <t>)</t>
    </r>
  </si>
  <si>
    <t>Available
% of State</t>
  </si>
  <si>
    <t>% of Total Windy Land Excluded</t>
  </si>
  <si>
    <t>Wind Energy Potential</t>
  </si>
  <si>
    <t>Annual Generation
(GWh)</t>
  </si>
  <si>
    <t>Criteria for Defining Available Windy Land (numbered in the order they are applied):</t>
  </si>
  <si>
    <t>Environmental Criteria</t>
  </si>
  <si>
    <t>Data/Comments:</t>
  </si>
  <si>
    <t>2) 100% exclusion of National Park Service and Fish and Wildlife Service managed lands</t>
  </si>
  <si>
    <t>USGS Federal Lands shapefile, Dec 2005</t>
  </si>
  <si>
    <t>3) 100% exclusion of federal lands designated as park, wilderness, wilderness study area, national monument, national battlefield, recreation area, national conservation area, wildlife refuge, wildlife area, wild and scenic river or inventoried roadless area.</t>
  </si>
  <si>
    <t>USGS Federal Lands shapefile, Dec 2005; Inventoried Roadless Areas, 2004; BLM Areas of Critical Environmental Concern (2008)</t>
  </si>
  <si>
    <t>4) 100% exclusion of state and private lands equivalent to criteria 2 and 3, where GIS data is available.</t>
  </si>
  <si>
    <t>State/GAP land stewardship data management status 1, from Conservation Biology Institute Protected Lands database, 2004</t>
  </si>
  <si>
    <t>State/GAP land stewardship data management status 2, from Conservation Biology Institute Protected Lands database, 2004</t>
  </si>
  <si>
    <t>Land Use Criteria</t>
  </si>
  <si>
    <t>5) 100% exclusion of airfields, urban, wetland and water areas.</t>
  </si>
  <si>
    <t>USGS North America Land Use Land Cover (LULC), version 2.0, 1993; ESRI airports and airfields (2006); U.S. Census Urbanized Areas (2000 and 2003)</t>
  </si>
  <si>
    <t>Ridge-crest areas defined using a terrain definition script, overlaid with USGS LULC data screened for the forest categories.</t>
  </si>
  <si>
    <t>Other Criteria</t>
  </si>
  <si>
    <t>1) Exclude areas of slope &gt; 20%</t>
  </si>
  <si>
    <t>Derived from 90 m national elevation dataset.</t>
  </si>
  <si>
    <t>6) 100% exclude 3 km surrounding criteria 2-5 (except water)</t>
  </si>
  <si>
    <t>Merged datasets and buffer 3 km</t>
  </si>
  <si>
    <t>Note - 50% exclusions are not cumulative.  If an area is non-ridgecrest forest on FS land, it is just excluded at the 50% level one time.</t>
  </si>
  <si>
    <t>Wind Resource Exclusions</t>
  </si>
  <si>
    <t>7) 50% exclusion of remaining USDA Forest Service (FS) lands (incl. National Grasslands) except ridgecrests</t>
  </si>
  <si>
    <t>8) 50% exclusion of remaining Dept. of Defense lands except ridgecrests</t>
  </si>
  <si>
    <t>9) 50% exclusion of state forest land, where GIS data is available</t>
  </si>
  <si>
    <t>10) 50% exclusion of non-ridgecrest forest</t>
  </si>
  <si>
    <t>Military Lands boundary files, internal dataset (2007)</t>
  </si>
  <si>
    <r>
      <t>Excluded</t>
    </r>
    <r>
      <rPr>
        <vertAlign val="superscript"/>
        <sz val="11"/>
        <color indexed="8"/>
        <rFont val="Calibri"/>
        <family val="2"/>
      </rPr>
      <t>2</t>
    </r>
    <r>
      <rPr>
        <sz val="11"/>
        <color theme="1"/>
        <rFont val="Calibri"/>
        <family val="2"/>
      </rPr>
      <t xml:space="preserve">
(km</t>
    </r>
    <r>
      <rPr>
        <vertAlign val="superscript"/>
        <sz val="11"/>
        <color indexed="8"/>
        <rFont val="Calibri"/>
        <family val="2"/>
      </rPr>
      <t>2</t>
    </r>
    <r>
      <rPr>
        <sz val="11"/>
        <color theme="1"/>
        <rFont val="Calibri"/>
        <family val="2"/>
      </rPr>
      <t>)</t>
    </r>
  </si>
  <si>
    <r>
      <t>Installed Capacity</t>
    </r>
    <r>
      <rPr>
        <vertAlign val="superscript"/>
        <sz val="11"/>
        <color indexed="8"/>
        <rFont val="Calibri"/>
        <family val="2"/>
      </rPr>
      <t>3</t>
    </r>
    <r>
      <rPr>
        <sz val="11"/>
        <color theme="1"/>
        <rFont val="Calibri"/>
        <family val="2"/>
      </rPr>
      <t xml:space="preserve">
(MW)</t>
    </r>
  </si>
  <si>
    <r>
      <rPr>
        <vertAlign val="superscript"/>
        <sz val="11"/>
        <color indexed="8"/>
        <rFont val="Calibri"/>
        <family val="2"/>
      </rPr>
      <t>2</t>
    </r>
    <r>
      <rPr>
        <sz val="11"/>
        <color theme="1"/>
        <rFont val="Calibri"/>
        <family val="2"/>
      </rPr>
      <t xml:space="preserve">  Excluded lands include protected lands (national parks, wilderness, etc.), incompatible land use (urban, airports, wetland, and water features), and other considerations.  See Table 1 for full listing.</t>
    </r>
  </si>
  <si>
    <r>
      <rPr>
        <vertAlign val="superscript"/>
        <sz val="11"/>
        <color indexed="8"/>
        <rFont val="Calibri"/>
        <family val="2"/>
      </rPr>
      <t>3</t>
    </r>
    <r>
      <rPr>
        <sz val="11"/>
        <color theme="1"/>
        <rFont val="Calibri"/>
        <family val="2"/>
      </rPr>
      <t xml:space="preserve">  Assumes 5 MW/km</t>
    </r>
    <r>
      <rPr>
        <vertAlign val="superscript"/>
        <sz val="11"/>
        <color indexed="8"/>
        <rFont val="Calibri"/>
        <family val="2"/>
      </rPr>
      <t>2</t>
    </r>
    <r>
      <rPr>
        <sz val="11"/>
        <color theme="1"/>
        <rFont val="Calibri"/>
        <family val="2"/>
      </rPr>
      <t xml:space="preserve"> of installed nameplate capacity</t>
    </r>
  </si>
  <si>
    <r>
      <rPr>
        <vertAlign val="superscript"/>
        <sz val="11"/>
        <color indexed="8"/>
        <rFont val="Calibri"/>
        <family val="2"/>
      </rPr>
      <t>1</t>
    </r>
    <r>
      <rPr>
        <sz val="11"/>
        <color theme="1"/>
        <rFont val="Calibri"/>
        <family val="2"/>
      </rPr>
      <t xml:space="preserve">  NREL’s wind potential estimates were based on maps produced by AWS Truewind using their MesoMap® system.</t>
    </r>
  </si>
  <si>
    <r>
      <t>Estimates of Windy</t>
    </r>
    <r>
      <rPr>
        <b/>
        <vertAlign val="superscript"/>
        <sz val="10"/>
        <color indexed="8"/>
        <rFont val="Arial"/>
        <family val="2"/>
      </rPr>
      <t>1</t>
    </r>
    <r>
      <rPr>
        <b/>
        <sz val="10"/>
        <color indexed="8"/>
        <rFont val="Arial"/>
        <family val="2"/>
      </rPr>
      <t xml:space="preserve"> Land Area and Wind Energy Potential, by State, for areas &gt;= 30% Capacity Factor at 80m</t>
    </r>
  </si>
  <si>
    <r>
      <t>Estimates of Windy</t>
    </r>
    <r>
      <rPr>
        <b/>
        <vertAlign val="superscript"/>
        <sz val="10"/>
        <color indexed="8"/>
        <rFont val="Arial"/>
        <family val="2"/>
      </rPr>
      <t>1</t>
    </r>
    <r>
      <rPr>
        <b/>
        <sz val="10"/>
        <color indexed="8"/>
        <rFont val="Arial"/>
        <family val="2"/>
      </rPr>
      <t xml:space="preserve"> Land Area and Wind Energy Potential, by State, for areas &gt;= 35% Capacity Factor at 80m</t>
    </r>
  </si>
  <si>
    <r>
      <t>Estimates of Windy</t>
    </r>
    <r>
      <rPr>
        <b/>
        <vertAlign val="superscript"/>
        <sz val="10"/>
        <color indexed="8"/>
        <rFont val="Arial"/>
        <family val="2"/>
      </rPr>
      <t>1</t>
    </r>
    <r>
      <rPr>
        <b/>
        <sz val="10"/>
        <color indexed="8"/>
        <rFont val="Arial"/>
        <family val="2"/>
      </rPr>
      <t xml:space="preserve"> Land Area and Wind Energy Potential, by State, for areas &gt;= 40% Capacity Factor at 80m</t>
    </r>
  </si>
  <si>
    <r>
      <t>Estimates of Windy</t>
    </r>
    <r>
      <rPr>
        <b/>
        <vertAlign val="superscript"/>
        <sz val="10"/>
        <color indexed="8"/>
        <rFont val="Arial"/>
        <family val="2"/>
      </rPr>
      <t>1</t>
    </r>
    <r>
      <rPr>
        <b/>
        <sz val="10"/>
        <color indexed="8"/>
        <rFont val="Arial"/>
        <family val="2"/>
      </rPr>
      <t xml:space="preserve"> Land Area and Wind Energy Potential, by State, for areas &gt;= 30% Capacity Factor at 100m</t>
    </r>
  </si>
  <si>
    <r>
      <t>Estimates of Windy</t>
    </r>
    <r>
      <rPr>
        <b/>
        <vertAlign val="superscript"/>
        <sz val="10"/>
        <color indexed="8"/>
        <rFont val="Arial"/>
        <family val="2"/>
      </rPr>
      <t>1</t>
    </r>
    <r>
      <rPr>
        <b/>
        <sz val="10"/>
        <color indexed="8"/>
        <rFont val="Arial"/>
        <family val="2"/>
      </rPr>
      <t xml:space="preserve"> Land Area and Wind Energy Potential, by State, for areas &gt;= 35% Capacity Factor at 100m</t>
    </r>
  </si>
  <si>
    <r>
      <t>Estimates of Windy</t>
    </r>
    <r>
      <rPr>
        <b/>
        <vertAlign val="superscript"/>
        <sz val="10"/>
        <color indexed="8"/>
        <rFont val="Arial"/>
        <family val="2"/>
      </rPr>
      <t>1</t>
    </r>
    <r>
      <rPr>
        <b/>
        <sz val="10"/>
        <color indexed="8"/>
        <rFont val="Arial"/>
        <family val="2"/>
      </rPr>
      <t xml:space="preserve"> Land Area and Wind Energy Potential, by State, for areas &gt;= 40% Capacity Factor at 100m</t>
    </r>
  </si>
  <si>
    <t>Alaska</t>
  </si>
  <si>
    <t>Hawaii</t>
  </si>
  <si>
    <t>U.S. Total</t>
  </si>
  <si>
    <t xml:space="preserve">These estimates show, for each of the 50 states and the total U.S., the windy land area with a gross capacity factor (without losses) of 30% and greater at 80-m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</si>
  <si>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 xml:space="preserve">These estimates show, for each of the 50 states and the total U.S., the windy land area with a gross capacity factor (without losses) of 35% and greater at 80-m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</si>
  <si>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 xml:space="preserve">These estimates show, for each of the 50 states and the total U.S., the windy land area with a gross capacity factor (without losses) of 40% and greater at 80-m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</si>
  <si>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 xml:space="preserve">These estimates show, for each of the 50 states and the total U.S., the windy land area with a gross capacity factor (without losses) of 30% and greater at 100-m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</si>
  <si>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 xml:space="preserve">These estimates show, for each of the 50 states and the total U.S., the windy land area with a gross capacity factor (without losses) of 35% and greater at 100-m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</si>
  <si>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 xml:space="preserve">These estimates show, for each of the 50 states and the total U.S., the windy land area with a gross capacity factor (without losses) of 40% and greater at 100-m height above ground and the wind energy potential that could be possible from development of the “available” windy land area after exclusions.  The “Installed Capacity” shows the potential megawatts (MW) of rated capacity that could be installed on the available windy land area, and the “Annual Generation” shows annual wind energy generation in gigawatt-hours (GWh) that could be produced from the installed capacity.   AWS Truewind, LLC developed the wind resource data for windNavigator® (http://navigator.awstruewind.com) with a spatial resolution of 200 m.  NREL produced the estimates of windy land area and windy energy potential, including filtering the estimates to exclude areas unlikely to be developed such as wilderness areas, parks, urban areas, and water features (see Wind Resource Exclusion Table for more detail). </t>
  </si>
  <si>
    <t>February 4, 2010 (updated April 13, 2011 to add Alaska and Hawaii)</t>
  </si>
  <si>
    <t>Windy Land Area &gt;= 40% Gross Capacity Factor at 100m</t>
  </si>
  <si>
    <t>Windy Land Area &gt;= 35% Gross Capacity Factor at 100m</t>
  </si>
  <si>
    <t>Windy Land Area &gt;= 30% Gross Capacity Factor at 100m</t>
  </si>
  <si>
    <t>Windy Land Area &gt;= 40% Gross Capacity Factor at 80m</t>
  </si>
  <si>
    <t>Windy Land Area &gt;= 35% Gross Capacity Factor at 80m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</si>
</sst>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1"/>
      <color indexed="8"/>
      <name val="Calibri"/>
      <family val="2"/>
    </font>
    <font>
      <sz val="10"/>
      <name val="Arial"/>
      <family val="0"/>
    </font>
    <font>
      <b/>
      <sz val="10"/>
      <name val="Arial"/>
      <family val="2"/>
    </font>
    <font>
      <sz val="9"/>
      <name val="Arial"/>
      <family val="2"/>
    </font>
    <font>
      <sz val="8"/>
      <name val="Arial"/>
      <family val="2"/>
    </font>
    <font>
      <b/>
      <i/>
      <sz val="9"/>
      <name val="Arial"/>
      <family val="2"/>
    </font>
    <font>
      <i/>
      <sz val="9"/>
      <name val="Arial"/>
      <family val="2"/>
    </font>
    <font>
      <sz val="10"/>
      <color indexed="8"/>
      <name val="Arial"/>
      <family val="2"/>
    </font>
    <font>
      <b/>
      <sz val="10"/>
      <color indexed="8"/>
      <name val="Arial"/>
      <family val="2"/>
    </font>
    <font>
      <i/>
      <sz val="10"/>
      <color indexed="8"/>
      <name val="Arial"/>
      <family val="2"/>
    </font>
    <font>
      <i/>
      <sz val="11"/>
      <color indexed="8"/>
      <name val="Calibri"/>
      <family val="2"/>
    </font>
    <font>
      <b/>
      <vertAlign val="superscrip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i/>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medium"/>
    </border>
    <border>
      <left style="thin"/>
      <right style="thin"/>
      <top/>
      <bottom style="medium"/>
    </border>
    <border>
      <left/>
      <right style="thin"/>
      <top/>
      <bottom style="thin"/>
    </border>
    <border>
      <left/>
      <right style="thin"/>
      <top style="thin"/>
      <bottom style="thin"/>
    </border>
    <border>
      <left style="thin"/>
      <right style="medium"/>
      <top style="medium"/>
      <bottom style="thin"/>
    </border>
    <border>
      <left style="thin"/>
      <right style="medium"/>
      <top style="thin"/>
      <bottom style="thin"/>
    </border>
    <border>
      <left style="medium"/>
      <right style="medium"/>
      <top style="thin"/>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9" fillId="0" borderId="0">
      <alignment/>
      <protection/>
    </xf>
    <xf numFmtId="0" fontId="0" fillId="32" borderId="7" applyNumberFormat="0" applyFont="0" applyAlignment="0" applyProtection="0"/>
    <xf numFmtId="0" fontId="20" fillId="0" borderId="8" applyFont="0" applyAlignment="0">
      <protection/>
    </xf>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164" fontId="0" fillId="0" borderId="0" xfId="0" applyNumberFormat="1" applyAlignment="1">
      <alignment/>
    </xf>
    <xf numFmtId="0" fontId="0" fillId="0" borderId="0" xfId="0" applyAlignment="1">
      <alignment wrapText="1"/>
    </xf>
    <xf numFmtId="0" fontId="0" fillId="0" borderId="8" xfId="0" applyBorder="1" applyAlignment="1">
      <alignment/>
    </xf>
    <xf numFmtId="164" fontId="0" fillId="0" borderId="8" xfId="0" applyNumberFormat="1" applyBorder="1" applyAlignment="1">
      <alignment/>
    </xf>
    <xf numFmtId="10" fontId="0" fillId="0" borderId="8" xfId="0" applyNumberFormat="1" applyBorder="1" applyAlignment="1">
      <alignment/>
    </xf>
    <xf numFmtId="165" fontId="0" fillId="0" borderId="8" xfId="0" applyNumberFormat="1" applyBorder="1" applyAlignment="1">
      <alignment horizontal="right"/>
    </xf>
    <xf numFmtId="3" fontId="0" fillId="0" borderId="8" xfId="0" applyNumberFormat="1" applyBorder="1" applyAlignment="1">
      <alignment/>
    </xf>
    <xf numFmtId="165" fontId="0" fillId="0" borderId="8" xfId="0" applyNumberFormat="1" applyBorder="1" applyAlignment="1">
      <alignment/>
    </xf>
    <xf numFmtId="164" fontId="0" fillId="0" borderId="11" xfId="0" applyNumberFormat="1" applyBorder="1" applyAlignment="1">
      <alignment/>
    </xf>
    <xf numFmtId="10" fontId="0" fillId="0" borderId="11" xfId="0" applyNumberFormat="1" applyBorder="1" applyAlignment="1">
      <alignment/>
    </xf>
    <xf numFmtId="165" fontId="0" fillId="0" borderId="11" xfId="0" applyNumberFormat="1" applyBorder="1" applyAlignment="1">
      <alignment horizontal="right"/>
    </xf>
    <xf numFmtId="3"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wrapText="1"/>
    </xf>
    <xf numFmtId="164" fontId="0" fillId="0" borderId="13" xfId="0" applyNumberFormat="1" applyBorder="1" applyAlignment="1">
      <alignment horizontal="center" wrapText="1"/>
    </xf>
    <xf numFmtId="164" fontId="0" fillId="0" borderId="14" xfId="0" applyNumberFormat="1" applyBorder="1" applyAlignment="1">
      <alignment/>
    </xf>
    <xf numFmtId="164" fontId="0" fillId="0" borderId="15" xfId="0" applyNumberFormat="1" applyBorder="1" applyAlignment="1">
      <alignment/>
    </xf>
    <xf numFmtId="3"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19" fillId="0" borderId="0" xfId="55">
      <alignment/>
      <protection/>
    </xf>
    <xf numFmtId="0" fontId="22" fillId="0" borderId="0" xfId="55" applyFont="1" applyAlignment="1">
      <alignment wrapText="1"/>
      <protection/>
    </xf>
    <xf numFmtId="0" fontId="0" fillId="0" borderId="0" xfId="0" applyAlignment="1">
      <alignment wrapText="1"/>
    </xf>
    <xf numFmtId="0" fontId="46" fillId="0" borderId="0" xfId="0" applyFont="1" applyAlignment="1">
      <alignment wrapText="1"/>
    </xf>
    <xf numFmtId="0" fontId="46" fillId="0" borderId="0" xfId="0" applyFont="1" applyAlignment="1">
      <alignment/>
    </xf>
    <xf numFmtId="164" fontId="46" fillId="0" borderId="0" xfId="0" applyNumberFormat="1" applyFont="1" applyAlignment="1">
      <alignment/>
    </xf>
    <xf numFmtId="0" fontId="0" fillId="0" borderId="0" xfId="0" applyAlignment="1">
      <alignment/>
    </xf>
    <xf numFmtId="15" fontId="47" fillId="0" borderId="0" xfId="0" applyNumberFormat="1" applyFont="1" applyAlignment="1" quotePrefix="1">
      <alignment horizontal="center"/>
    </xf>
    <xf numFmtId="166" fontId="48" fillId="0" borderId="0" xfId="0" applyNumberFormat="1" applyFont="1" applyAlignment="1">
      <alignment horizontal="center" wrapText="1"/>
    </xf>
    <xf numFmtId="0" fontId="49" fillId="0" borderId="0" xfId="0" applyFont="1" applyAlignment="1">
      <alignment horizontal="center" wrapText="1"/>
    </xf>
    <xf numFmtId="15" fontId="49" fillId="0" borderId="0" xfId="0" applyNumberFormat="1" applyFont="1" applyAlignment="1">
      <alignment horizontal="center" wrapText="1"/>
    </xf>
    <xf numFmtId="0" fontId="44" fillId="0" borderId="0" xfId="0" applyFont="1" applyAlignment="1">
      <alignment wrapText="1"/>
    </xf>
    <xf numFmtId="0" fontId="0" fillId="0" borderId="12" xfId="0" applyBorder="1" applyAlignment="1">
      <alignment horizontal="center"/>
    </xf>
    <xf numFmtId="0" fontId="0" fillId="0" borderId="12" xfId="0" applyBorder="1" applyAlignment="1">
      <alignment/>
    </xf>
    <xf numFmtId="0" fontId="0" fillId="0" borderId="0" xfId="0" applyAlignment="1">
      <alignment wrapText="1"/>
    </xf>
    <xf numFmtId="0" fontId="49" fillId="0" borderId="0" xfId="0" applyFont="1" applyAlignment="1">
      <alignment horizontal="center"/>
    </xf>
    <xf numFmtId="164" fontId="49" fillId="0" borderId="0" xfId="0" applyNumberFormat="1" applyFont="1" applyAlignment="1">
      <alignment horizontal="center"/>
    </xf>
    <xf numFmtId="0" fontId="46" fillId="0" borderId="0" xfId="0" applyFont="1" applyAlignment="1">
      <alignment horizontal="left" wrapText="1"/>
    </xf>
    <xf numFmtId="0" fontId="0" fillId="0" borderId="0" xfId="0" applyAlignment="1">
      <alignment/>
    </xf>
    <xf numFmtId="0" fontId="21" fillId="0" borderId="0" xfId="55" applyFont="1" applyAlignment="1">
      <alignment vertical="top" wrapText="1"/>
      <protection/>
    </xf>
    <xf numFmtId="0" fontId="21" fillId="0" borderId="0" xfId="55" applyFont="1" applyAlignment="1">
      <alignment/>
      <protection/>
    </xf>
    <xf numFmtId="0" fontId="21" fillId="0" borderId="17" xfId="55" applyFont="1" applyBorder="1" applyAlignment="1">
      <alignment/>
      <protection/>
    </xf>
    <xf numFmtId="0" fontId="19" fillId="0" borderId="18" xfId="55" applyBorder="1" applyAlignment="1">
      <alignment/>
      <protection/>
    </xf>
    <xf numFmtId="0" fontId="21" fillId="0" borderId="18" xfId="55" applyFont="1" applyBorder="1" applyAlignment="1">
      <alignment vertical="top" wrapText="1"/>
      <protection/>
    </xf>
    <xf numFmtId="0" fontId="21" fillId="0" borderId="19" xfId="55" applyFont="1" applyBorder="1" applyAlignment="1">
      <alignment vertical="top" wrapText="1"/>
      <protection/>
    </xf>
    <xf numFmtId="0" fontId="21" fillId="0" borderId="17" xfId="55" applyFont="1" applyBorder="1" applyAlignment="1">
      <alignment vertical="top" wrapText="1"/>
      <protection/>
    </xf>
    <xf numFmtId="0" fontId="21" fillId="0" borderId="18" xfId="55" applyFont="1" applyBorder="1" applyAlignment="1">
      <alignment vertical="top"/>
      <protection/>
    </xf>
    <xf numFmtId="0" fontId="21" fillId="0" borderId="18" xfId="55" applyFont="1" applyBorder="1" applyAlignment="1">
      <alignment wrapText="1"/>
      <protection/>
    </xf>
    <xf numFmtId="0" fontId="21" fillId="0" borderId="19" xfId="55" applyFont="1" applyBorder="1" applyAlignment="1">
      <alignment wrapText="1"/>
      <protection/>
    </xf>
    <xf numFmtId="0" fontId="23" fillId="0" borderId="17" xfId="55" applyFont="1" applyBorder="1" applyAlignment="1">
      <alignment horizontal="center"/>
      <protection/>
    </xf>
    <xf numFmtId="0" fontId="19" fillId="0" borderId="18" xfId="55" applyBorder="1" applyAlignment="1">
      <alignment horizontal="center"/>
      <protection/>
    </xf>
    <xf numFmtId="0" fontId="21" fillId="0" borderId="18" xfId="55" applyFont="1" applyBorder="1" applyAlignment="1">
      <alignment/>
      <protection/>
    </xf>
    <xf numFmtId="0" fontId="21" fillId="0" borderId="19" xfId="55" applyFont="1" applyBorder="1" applyAlignment="1">
      <alignment/>
      <protection/>
    </xf>
    <xf numFmtId="0" fontId="19" fillId="0" borderId="0" xfId="55" applyFont="1" applyAlignment="1">
      <alignment/>
      <protection/>
    </xf>
    <xf numFmtId="0" fontId="19" fillId="0" borderId="0" xfId="55" applyAlignment="1">
      <alignment/>
      <protection/>
    </xf>
    <xf numFmtId="0" fontId="20" fillId="0" borderId="17" xfId="55" applyFont="1" applyBorder="1" applyAlignment="1">
      <alignment/>
      <protection/>
    </xf>
    <xf numFmtId="0" fontId="19" fillId="0" borderId="19" xfId="55" applyBorder="1" applyAlignment="1">
      <alignment/>
      <protection/>
    </xf>
    <xf numFmtId="0" fontId="24" fillId="0" borderId="18" xfId="55" applyFont="1" applyBorder="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ther"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590550</xdr:colOff>
      <xdr:row>2</xdr:row>
      <xdr:rowOff>180975</xdr:rowOff>
    </xdr:to>
    <xdr:pic>
      <xdr:nvPicPr>
        <xdr:cNvPr id="1" name="Picture 5" descr="NREL_Logo2010blue_clip.jpg"/>
        <xdr:cNvPicPr preferRelativeResize="1">
          <a:picLocks noChangeAspect="1"/>
        </xdr:cNvPicPr>
      </xdr:nvPicPr>
      <xdr:blipFill>
        <a:blip r:embed="rId1"/>
        <a:stretch>
          <a:fillRect/>
        </a:stretch>
      </xdr:blipFill>
      <xdr:spPr>
        <a:xfrm>
          <a:off x="142875" y="57150"/>
          <a:ext cx="1914525" cy="504825"/>
        </a:xfrm>
        <a:prstGeom prst="rect">
          <a:avLst/>
        </a:prstGeom>
        <a:noFill/>
        <a:ln w="9525" cmpd="sng">
          <a:noFill/>
        </a:ln>
      </xdr:spPr>
    </xdr:pic>
    <xdr:clientData/>
  </xdr:twoCellAnchor>
  <xdr:twoCellAnchor editAs="oneCell">
    <xdr:from>
      <xdr:col>5</xdr:col>
      <xdr:colOff>47625</xdr:colOff>
      <xdr:row>0</xdr:row>
      <xdr:rowOff>47625</xdr:rowOff>
    </xdr:from>
    <xdr:to>
      <xdr:col>9</xdr:col>
      <xdr:colOff>114300</xdr:colOff>
      <xdr:row>2</xdr:row>
      <xdr:rowOff>171450</xdr:rowOff>
    </xdr:to>
    <xdr:pic>
      <xdr:nvPicPr>
        <xdr:cNvPr id="2" name="Picture 6" descr="AWST-MasterLogo-TM.tif"/>
        <xdr:cNvPicPr preferRelativeResize="1">
          <a:picLocks noChangeAspect="1"/>
        </xdr:cNvPicPr>
      </xdr:nvPicPr>
      <xdr:blipFill>
        <a:blip r:embed="rId2"/>
        <a:stretch>
          <a:fillRect/>
        </a:stretch>
      </xdr:blipFill>
      <xdr:spPr>
        <a:xfrm>
          <a:off x="5286375" y="47625"/>
          <a:ext cx="26289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590550</xdr:colOff>
      <xdr:row>2</xdr:row>
      <xdr:rowOff>180975</xdr:rowOff>
    </xdr:to>
    <xdr:pic>
      <xdr:nvPicPr>
        <xdr:cNvPr id="1" name="Picture 3" descr="NREL_Logo2010blue_clip.jpg"/>
        <xdr:cNvPicPr preferRelativeResize="1">
          <a:picLocks noChangeAspect="1"/>
        </xdr:cNvPicPr>
      </xdr:nvPicPr>
      <xdr:blipFill>
        <a:blip r:embed="rId1"/>
        <a:stretch>
          <a:fillRect/>
        </a:stretch>
      </xdr:blipFill>
      <xdr:spPr>
        <a:xfrm>
          <a:off x="142875" y="57150"/>
          <a:ext cx="1914525" cy="504825"/>
        </a:xfrm>
        <a:prstGeom prst="rect">
          <a:avLst/>
        </a:prstGeom>
        <a:noFill/>
        <a:ln w="9525" cmpd="sng">
          <a:noFill/>
        </a:ln>
      </xdr:spPr>
    </xdr:pic>
    <xdr:clientData/>
  </xdr:twoCellAnchor>
  <xdr:twoCellAnchor editAs="oneCell">
    <xdr:from>
      <xdr:col>5</xdr:col>
      <xdr:colOff>47625</xdr:colOff>
      <xdr:row>0</xdr:row>
      <xdr:rowOff>47625</xdr:rowOff>
    </xdr:from>
    <xdr:to>
      <xdr:col>9</xdr:col>
      <xdr:colOff>114300</xdr:colOff>
      <xdr:row>2</xdr:row>
      <xdr:rowOff>171450</xdr:rowOff>
    </xdr:to>
    <xdr:pic>
      <xdr:nvPicPr>
        <xdr:cNvPr id="2" name="Picture 4" descr="AWST-MasterLogo-TM.tif"/>
        <xdr:cNvPicPr preferRelativeResize="1">
          <a:picLocks noChangeAspect="1"/>
        </xdr:cNvPicPr>
      </xdr:nvPicPr>
      <xdr:blipFill>
        <a:blip r:embed="rId2"/>
        <a:stretch>
          <a:fillRect/>
        </a:stretch>
      </xdr:blipFill>
      <xdr:spPr>
        <a:xfrm>
          <a:off x="5286375" y="47625"/>
          <a:ext cx="26289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590550</xdr:colOff>
      <xdr:row>2</xdr:row>
      <xdr:rowOff>180975</xdr:rowOff>
    </xdr:to>
    <xdr:pic>
      <xdr:nvPicPr>
        <xdr:cNvPr id="1" name="Picture 3" descr="NREL_Logo2010blue_clip.jpg"/>
        <xdr:cNvPicPr preferRelativeResize="1">
          <a:picLocks noChangeAspect="1"/>
        </xdr:cNvPicPr>
      </xdr:nvPicPr>
      <xdr:blipFill>
        <a:blip r:embed="rId1"/>
        <a:stretch>
          <a:fillRect/>
        </a:stretch>
      </xdr:blipFill>
      <xdr:spPr>
        <a:xfrm>
          <a:off x="142875" y="57150"/>
          <a:ext cx="1914525" cy="504825"/>
        </a:xfrm>
        <a:prstGeom prst="rect">
          <a:avLst/>
        </a:prstGeom>
        <a:noFill/>
        <a:ln w="9525" cmpd="sng">
          <a:noFill/>
        </a:ln>
      </xdr:spPr>
    </xdr:pic>
    <xdr:clientData/>
  </xdr:twoCellAnchor>
  <xdr:twoCellAnchor editAs="oneCell">
    <xdr:from>
      <xdr:col>5</xdr:col>
      <xdr:colOff>47625</xdr:colOff>
      <xdr:row>0</xdr:row>
      <xdr:rowOff>47625</xdr:rowOff>
    </xdr:from>
    <xdr:to>
      <xdr:col>9</xdr:col>
      <xdr:colOff>114300</xdr:colOff>
      <xdr:row>2</xdr:row>
      <xdr:rowOff>171450</xdr:rowOff>
    </xdr:to>
    <xdr:pic>
      <xdr:nvPicPr>
        <xdr:cNvPr id="2" name="Picture 4" descr="AWST-MasterLogo-TM.tif"/>
        <xdr:cNvPicPr preferRelativeResize="1">
          <a:picLocks noChangeAspect="1"/>
        </xdr:cNvPicPr>
      </xdr:nvPicPr>
      <xdr:blipFill>
        <a:blip r:embed="rId2"/>
        <a:stretch>
          <a:fillRect/>
        </a:stretch>
      </xdr:blipFill>
      <xdr:spPr>
        <a:xfrm>
          <a:off x="5286375" y="47625"/>
          <a:ext cx="26289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590550</xdr:colOff>
      <xdr:row>2</xdr:row>
      <xdr:rowOff>180975</xdr:rowOff>
    </xdr:to>
    <xdr:pic>
      <xdr:nvPicPr>
        <xdr:cNvPr id="1" name="Picture 3" descr="NREL_Logo2010blue_clip.jpg"/>
        <xdr:cNvPicPr preferRelativeResize="1">
          <a:picLocks noChangeAspect="1"/>
        </xdr:cNvPicPr>
      </xdr:nvPicPr>
      <xdr:blipFill>
        <a:blip r:embed="rId1"/>
        <a:stretch>
          <a:fillRect/>
        </a:stretch>
      </xdr:blipFill>
      <xdr:spPr>
        <a:xfrm>
          <a:off x="142875" y="57150"/>
          <a:ext cx="1914525" cy="504825"/>
        </a:xfrm>
        <a:prstGeom prst="rect">
          <a:avLst/>
        </a:prstGeom>
        <a:noFill/>
        <a:ln w="9525" cmpd="sng">
          <a:noFill/>
        </a:ln>
      </xdr:spPr>
    </xdr:pic>
    <xdr:clientData/>
  </xdr:twoCellAnchor>
  <xdr:twoCellAnchor editAs="oneCell">
    <xdr:from>
      <xdr:col>5</xdr:col>
      <xdr:colOff>47625</xdr:colOff>
      <xdr:row>0</xdr:row>
      <xdr:rowOff>47625</xdr:rowOff>
    </xdr:from>
    <xdr:to>
      <xdr:col>9</xdr:col>
      <xdr:colOff>114300</xdr:colOff>
      <xdr:row>2</xdr:row>
      <xdr:rowOff>171450</xdr:rowOff>
    </xdr:to>
    <xdr:pic>
      <xdr:nvPicPr>
        <xdr:cNvPr id="2" name="Picture 4" descr="AWST-MasterLogo-TM.tif"/>
        <xdr:cNvPicPr preferRelativeResize="1">
          <a:picLocks noChangeAspect="1"/>
        </xdr:cNvPicPr>
      </xdr:nvPicPr>
      <xdr:blipFill>
        <a:blip r:embed="rId2"/>
        <a:stretch>
          <a:fillRect/>
        </a:stretch>
      </xdr:blipFill>
      <xdr:spPr>
        <a:xfrm>
          <a:off x="5286375" y="47625"/>
          <a:ext cx="26289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590550</xdr:colOff>
      <xdr:row>2</xdr:row>
      <xdr:rowOff>180975</xdr:rowOff>
    </xdr:to>
    <xdr:pic>
      <xdr:nvPicPr>
        <xdr:cNvPr id="1" name="Picture 3" descr="NREL_Logo2010blue_clip.jpg"/>
        <xdr:cNvPicPr preferRelativeResize="1">
          <a:picLocks noChangeAspect="1"/>
        </xdr:cNvPicPr>
      </xdr:nvPicPr>
      <xdr:blipFill>
        <a:blip r:embed="rId1"/>
        <a:stretch>
          <a:fillRect/>
        </a:stretch>
      </xdr:blipFill>
      <xdr:spPr>
        <a:xfrm>
          <a:off x="142875" y="57150"/>
          <a:ext cx="1914525" cy="504825"/>
        </a:xfrm>
        <a:prstGeom prst="rect">
          <a:avLst/>
        </a:prstGeom>
        <a:noFill/>
        <a:ln w="9525" cmpd="sng">
          <a:noFill/>
        </a:ln>
      </xdr:spPr>
    </xdr:pic>
    <xdr:clientData/>
  </xdr:twoCellAnchor>
  <xdr:twoCellAnchor editAs="oneCell">
    <xdr:from>
      <xdr:col>5</xdr:col>
      <xdr:colOff>47625</xdr:colOff>
      <xdr:row>0</xdr:row>
      <xdr:rowOff>47625</xdr:rowOff>
    </xdr:from>
    <xdr:to>
      <xdr:col>9</xdr:col>
      <xdr:colOff>114300</xdr:colOff>
      <xdr:row>2</xdr:row>
      <xdr:rowOff>171450</xdr:rowOff>
    </xdr:to>
    <xdr:pic>
      <xdr:nvPicPr>
        <xdr:cNvPr id="2" name="Picture 4" descr="AWST-MasterLogo-TM.tif"/>
        <xdr:cNvPicPr preferRelativeResize="1">
          <a:picLocks noChangeAspect="1"/>
        </xdr:cNvPicPr>
      </xdr:nvPicPr>
      <xdr:blipFill>
        <a:blip r:embed="rId2"/>
        <a:stretch>
          <a:fillRect/>
        </a:stretch>
      </xdr:blipFill>
      <xdr:spPr>
        <a:xfrm>
          <a:off x="5286375" y="47625"/>
          <a:ext cx="26289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38100</xdr:rowOff>
    </xdr:from>
    <xdr:to>
      <xdr:col>1</xdr:col>
      <xdr:colOff>590550</xdr:colOff>
      <xdr:row>2</xdr:row>
      <xdr:rowOff>161925</xdr:rowOff>
    </xdr:to>
    <xdr:pic>
      <xdr:nvPicPr>
        <xdr:cNvPr id="1" name="Picture 5" descr="NREL_Logo2010blue_clip.jpg"/>
        <xdr:cNvPicPr preferRelativeResize="1">
          <a:picLocks noChangeAspect="1"/>
        </xdr:cNvPicPr>
      </xdr:nvPicPr>
      <xdr:blipFill>
        <a:blip r:embed="rId1"/>
        <a:stretch>
          <a:fillRect/>
        </a:stretch>
      </xdr:blipFill>
      <xdr:spPr>
        <a:xfrm>
          <a:off x="142875" y="38100"/>
          <a:ext cx="1914525" cy="504825"/>
        </a:xfrm>
        <a:prstGeom prst="rect">
          <a:avLst/>
        </a:prstGeom>
        <a:noFill/>
        <a:ln w="9525" cmpd="sng">
          <a:noFill/>
        </a:ln>
      </xdr:spPr>
    </xdr:pic>
    <xdr:clientData/>
  </xdr:twoCellAnchor>
  <xdr:twoCellAnchor editAs="oneCell">
    <xdr:from>
      <xdr:col>5</xdr:col>
      <xdr:colOff>47625</xdr:colOff>
      <xdr:row>0</xdr:row>
      <xdr:rowOff>28575</xdr:rowOff>
    </xdr:from>
    <xdr:to>
      <xdr:col>9</xdr:col>
      <xdr:colOff>114300</xdr:colOff>
      <xdr:row>2</xdr:row>
      <xdr:rowOff>152400</xdr:rowOff>
    </xdr:to>
    <xdr:pic>
      <xdr:nvPicPr>
        <xdr:cNvPr id="2" name="Picture 6" descr="AWST-MasterLogo-TM.tif"/>
        <xdr:cNvPicPr preferRelativeResize="1">
          <a:picLocks noChangeAspect="1"/>
        </xdr:cNvPicPr>
      </xdr:nvPicPr>
      <xdr:blipFill>
        <a:blip r:embed="rId2"/>
        <a:stretch>
          <a:fillRect/>
        </a:stretch>
      </xdr:blipFill>
      <xdr:spPr>
        <a:xfrm>
          <a:off x="5286375" y="28575"/>
          <a:ext cx="26289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D16" sqref="D16"/>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88</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97</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51</v>
      </c>
      <c r="C14" s="34"/>
      <c r="D14" s="34"/>
      <c r="E14" s="34"/>
      <c r="F14" s="34"/>
      <c r="G14" s="3"/>
      <c r="H14" s="35" t="s">
        <v>55</v>
      </c>
      <c r="I14" s="35"/>
    </row>
    <row r="15" spans="1:9" s="2" customFormat="1" ht="48" thickBot="1">
      <c r="A15" s="13" t="s">
        <v>49</v>
      </c>
      <c r="B15" s="15" t="s">
        <v>50</v>
      </c>
      <c r="C15" s="15" t="s">
        <v>83</v>
      </c>
      <c r="D15" s="15" t="s">
        <v>52</v>
      </c>
      <c r="E15" s="15" t="s">
        <v>53</v>
      </c>
      <c r="F15" s="15" t="s">
        <v>54</v>
      </c>
      <c r="G15" s="14"/>
      <c r="H15" s="16" t="s">
        <v>84</v>
      </c>
      <c r="I15" s="15" t="s">
        <v>56</v>
      </c>
    </row>
    <row r="16" spans="1:9" ht="15">
      <c r="A16" s="20" t="s">
        <v>24</v>
      </c>
      <c r="B16" s="17">
        <v>80.36</v>
      </c>
      <c r="C16" s="9">
        <f>B16-D16</f>
        <v>56.72</v>
      </c>
      <c r="D16" s="9">
        <v>23.64</v>
      </c>
      <c r="E16" s="10">
        <v>0.00017686450652558208</v>
      </c>
      <c r="F16" s="11">
        <v>0.7058237929318069</v>
      </c>
      <c r="G16" s="9"/>
      <c r="H16" s="9">
        <f>D16*5</f>
        <v>118.2</v>
      </c>
      <c r="I16" s="12">
        <v>333.034</v>
      </c>
    </row>
    <row r="17" spans="1:9" s="28" customFormat="1" ht="15">
      <c r="A17" s="21" t="s">
        <v>94</v>
      </c>
      <c r="B17" s="18">
        <v>412610.72</v>
      </c>
      <c r="C17" s="4">
        <f>B17-D17</f>
        <v>313670.14</v>
      </c>
      <c r="D17" s="4">
        <v>98940.57999999999</v>
      </c>
      <c r="E17" s="5">
        <v>0.06571120626790111</v>
      </c>
      <c r="F17" s="6">
        <v>0.760208411453779</v>
      </c>
      <c r="G17" s="4"/>
      <c r="H17" s="4">
        <f>D17*5</f>
        <v>494702.8999999999</v>
      </c>
      <c r="I17" s="7">
        <v>1620791.6162400006</v>
      </c>
    </row>
    <row r="18" spans="1:9" ht="15">
      <c r="A18" s="21" t="s">
        <v>8</v>
      </c>
      <c r="B18" s="18">
        <v>4544.96</v>
      </c>
      <c r="C18" s="4">
        <f aca="true" t="shared" si="0" ref="C18:C65">B18-D18</f>
        <v>2364.14</v>
      </c>
      <c r="D18" s="4">
        <v>2180.82</v>
      </c>
      <c r="E18" s="5">
        <v>0.007386642763717122</v>
      </c>
      <c r="F18" s="6">
        <v>0.5201673942124903</v>
      </c>
      <c r="G18" s="4"/>
      <c r="H18" s="4">
        <f aca="true" t="shared" si="1" ref="H18:H65">D18*5</f>
        <v>10904.1</v>
      </c>
      <c r="I18" s="7">
        <v>30616</v>
      </c>
    </row>
    <row r="19" spans="1:9" ht="15">
      <c r="A19" s="21" t="s">
        <v>18</v>
      </c>
      <c r="B19" s="18">
        <v>4663.240000000001</v>
      </c>
      <c r="C19" s="4">
        <f t="shared" si="0"/>
        <v>2823.1800000000007</v>
      </c>
      <c r="D19" s="4">
        <v>1840.06</v>
      </c>
      <c r="E19" s="5">
        <v>0.013359363882685375</v>
      </c>
      <c r="F19" s="6">
        <v>0.6054116880109109</v>
      </c>
      <c r="G19" s="4"/>
      <c r="H19" s="4">
        <f t="shared" si="1"/>
        <v>9200.3</v>
      </c>
      <c r="I19" s="7">
        <v>26906.4</v>
      </c>
    </row>
    <row r="20" spans="1:9" ht="15">
      <c r="A20" s="21" t="s">
        <v>5</v>
      </c>
      <c r="B20" s="18">
        <v>26901.28</v>
      </c>
      <c r="C20" s="4">
        <f t="shared" si="0"/>
        <v>20079.239999999998</v>
      </c>
      <c r="D20" s="4">
        <v>6822.040000000001</v>
      </c>
      <c r="E20" s="5">
        <v>0.01666718461190559</v>
      </c>
      <c r="F20" s="6">
        <v>0.7464046320472483</v>
      </c>
      <c r="G20" s="4"/>
      <c r="H20" s="4">
        <f t="shared" si="1"/>
        <v>34110.200000000004</v>
      </c>
      <c r="I20" s="7">
        <v>105646</v>
      </c>
    </row>
    <row r="21" spans="1:9" ht="15">
      <c r="A21" s="21" t="s">
        <v>12</v>
      </c>
      <c r="B21" s="18">
        <v>95830.35999999999</v>
      </c>
      <c r="C21" s="4">
        <f t="shared" si="0"/>
        <v>18386.459999999992</v>
      </c>
      <c r="D21" s="4">
        <v>77443.9</v>
      </c>
      <c r="E21" s="5">
        <v>0.2872533729058339</v>
      </c>
      <c r="F21" s="6">
        <v>0.19186466585328485</v>
      </c>
      <c r="G21" s="4"/>
      <c r="H21" s="4">
        <f t="shared" si="1"/>
        <v>387219.5</v>
      </c>
      <c r="I21" s="7">
        <v>1288490</v>
      </c>
    </row>
    <row r="22" spans="1:9" ht="15">
      <c r="A22" s="21" t="s">
        <v>43</v>
      </c>
      <c r="B22" s="18">
        <v>31.36</v>
      </c>
      <c r="C22" s="4">
        <f t="shared" si="0"/>
        <v>26.06</v>
      </c>
      <c r="D22" s="4">
        <v>5.3</v>
      </c>
      <c r="E22" s="5">
        <v>0.0004136514338875741</v>
      </c>
      <c r="F22" s="6">
        <v>0.8309948979591837</v>
      </c>
      <c r="G22" s="4"/>
      <c r="H22" s="4">
        <f t="shared" si="1"/>
        <v>26.5</v>
      </c>
      <c r="I22" s="7">
        <v>72.887</v>
      </c>
    </row>
    <row r="23" spans="1:9" ht="15">
      <c r="A23" s="21" t="s">
        <v>38</v>
      </c>
      <c r="B23" s="18">
        <v>36.56</v>
      </c>
      <c r="C23" s="4">
        <f t="shared" si="0"/>
        <v>34.660000000000004</v>
      </c>
      <c r="D23" s="4">
        <v>1.9</v>
      </c>
      <c r="E23" s="5">
        <v>0.00037396863387289793</v>
      </c>
      <c r="F23" s="6">
        <v>0.9480306345733042</v>
      </c>
      <c r="G23" s="4"/>
      <c r="H23" s="4">
        <f t="shared" si="1"/>
        <v>9.5</v>
      </c>
      <c r="I23" s="7">
        <v>25.573</v>
      </c>
    </row>
    <row r="24" spans="1:9" ht="15">
      <c r="A24" s="21" t="s">
        <v>22</v>
      </c>
      <c r="B24" s="18">
        <v>9.56</v>
      </c>
      <c r="C24" s="4">
        <f t="shared" si="0"/>
        <v>9.48</v>
      </c>
      <c r="D24" s="4">
        <v>0.08</v>
      </c>
      <c r="E24" s="5">
        <v>5.481563583122704E-07</v>
      </c>
      <c r="F24" s="6">
        <v>0.9916317991631799</v>
      </c>
      <c r="G24" s="4"/>
      <c r="H24" s="4">
        <f t="shared" si="1"/>
        <v>0.4</v>
      </c>
      <c r="I24" s="7">
        <v>1.125</v>
      </c>
    </row>
    <row r="25" spans="1:9" ht="15">
      <c r="A25" s="21" t="s">
        <v>26</v>
      </c>
      <c r="B25" s="18">
        <v>281.28</v>
      </c>
      <c r="C25" s="4">
        <f t="shared" si="0"/>
        <v>255.25999999999996</v>
      </c>
      <c r="D25" s="4">
        <v>26.02</v>
      </c>
      <c r="E25" s="5">
        <v>0.0001708279443528956</v>
      </c>
      <c r="F25" s="6">
        <v>0.9074943117178612</v>
      </c>
      <c r="G25" s="4"/>
      <c r="H25" s="4">
        <f t="shared" si="1"/>
        <v>130.1</v>
      </c>
      <c r="I25" s="7">
        <v>379.55</v>
      </c>
    </row>
    <row r="26" spans="1:9" s="28" customFormat="1" ht="15">
      <c r="A26" s="21" t="s">
        <v>95</v>
      </c>
      <c r="B26" s="18">
        <v>4537</v>
      </c>
      <c r="C26" s="4">
        <f t="shared" si="0"/>
        <v>3884.02</v>
      </c>
      <c r="D26" s="4">
        <v>652.98</v>
      </c>
      <c r="E26" s="5">
        <v>0.03914128699054826</v>
      </c>
      <c r="F26" s="6">
        <v>0.8560767026669606</v>
      </c>
      <c r="G26" s="4"/>
      <c r="H26" s="4">
        <f t="shared" si="1"/>
        <v>3264.9</v>
      </c>
      <c r="I26" s="7">
        <v>12363.285839999999</v>
      </c>
    </row>
    <row r="27" spans="1:9" ht="15">
      <c r="A27" s="21" t="s">
        <v>0</v>
      </c>
      <c r="B27" s="18">
        <v>13420.4</v>
      </c>
      <c r="C27" s="4">
        <f t="shared" si="0"/>
        <v>9805.28</v>
      </c>
      <c r="D27" s="4">
        <v>3615.1199999999994</v>
      </c>
      <c r="E27" s="5">
        <v>0.016702534727644526</v>
      </c>
      <c r="F27" s="6">
        <v>0.7306250186283569</v>
      </c>
      <c r="G27" s="4"/>
      <c r="H27" s="4">
        <f t="shared" si="1"/>
        <v>18075.6</v>
      </c>
      <c r="I27" s="7">
        <v>52118.1</v>
      </c>
    </row>
    <row r="28" spans="1:9" ht="15">
      <c r="A28" s="21" t="s">
        <v>32</v>
      </c>
      <c r="B28" s="18">
        <v>70763.56</v>
      </c>
      <c r="C28" s="4">
        <f t="shared" si="0"/>
        <v>20787.140000000007</v>
      </c>
      <c r="D28" s="4">
        <v>49976.41999999999</v>
      </c>
      <c r="E28" s="5">
        <v>0.3424848721586041</v>
      </c>
      <c r="F28" s="6">
        <v>0.2937548647919919</v>
      </c>
      <c r="G28" s="4"/>
      <c r="H28" s="4">
        <f t="shared" si="1"/>
        <v>249882.09999999995</v>
      </c>
      <c r="I28" s="7">
        <v>763529</v>
      </c>
    </row>
    <row r="29" spans="1:9" ht="15">
      <c r="A29" s="21" t="s">
        <v>28</v>
      </c>
      <c r="B29" s="18">
        <v>46255.24</v>
      </c>
      <c r="C29" s="4">
        <f t="shared" si="0"/>
        <v>16609.74</v>
      </c>
      <c r="D29" s="4">
        <v>29645.499999999996</v>
      </c>
      <c r="E29" s="5">
        <v>0.3163389260728025</v>
      </c>
      <c r="F29" s="6">
        <v>0.3590888297196167</v>
      </c>
      <c r="G29" s="4"/>
      <c r="H29" s="4">
        <f t="shared" si="1"/>
        <v>148227.49999999997</v>
      </c>
      <c r="I29" s="7">
        <v>443912</v>
      </c>
    </row>
    <row r="30" spans="1:9" ht="15">
      <c r="A30" s="21" t="s">
        <v>9</v>
      </c>
      <c r="B30" s="18">
        <v>134900.12000000002</v>
      </c>
      <c r="C30" s="4">
        <f t="shared" si="0"/>
        <v>20757.280000000028</v>
      </c>
      <c r="D30" s="4">
        <v>114142.84</v>
      </c>
      <c r="E30" s="5">
        <v>0.7831653418918125</v>
      </c>
      <c r="F30" s="6">
        <v>0.1538714717229312</v>
      </c>
      <c r="G30" s="4"/>
      <c r="H30" s="4">
        <f t="shared" si="1"/>
        <v>570714.2</v>
      </c>
      <c r="I30" s="7">
        <v>2026340</v>
      </c>
    </row>
    <row r="31" spans="1:9" ht="15">
      <c r="A31" s="21" t="s">
        <v>14</v>
      </c>
      <c r="B31" s="18">
        <v>211861.32</v>
      </c>
      <c r="C31" s="4">
        <f t="shared" si="0"/>
        <v>21387.139999999985</v>
      </c>
      <c r="D31" s="4">
        <v>190474.18000000002</v>
      </c>
      <c r="E31" s="5">
        <v>0.8938248368888766</v>
      </c>
      <c r="F31" s="6">
        <v>0.10094877158322238</v>
      </c>
      <c r="G31" s="4"/>
      <c r="H31" s="4">
        <f t="shared" si="1"/>
        <v>952370.9000000001</v>
      </c>
      <c r="I31" s="7">
        <v>3646590</v>
      </c>
    </row>
    <row r="32" spans="1:9" ht="15">
      <c r="A32" s="21" t="s">
        <v>30</v>
      </c>
      <c r="B32" s="18">
        <v>48.72</v>
      </c>
      <c r="C32" s="4">
        <f t="shared" si="0"/>
        <v>36.6</v>
      </c>
      <c r="D32" s="4">
        <v>12.12</v>
      </c>
      <c r="E32" s="5">
        <v>0.00011580249216135605</v>
      </c>
      <c r="F32" s="6">
        <v>0.7512315270935961</v>
      </c>
      <c r="G32" s="4"/>
      <c r="H32" s="4">
        <f t="shared" si="1"/>
        <v>60.599999999999994</v>
      </c>
      <c r="I32" s="7">
        <v>173.284</v>
      </c>
    </row>
    <row r="33" spans="1:9" ht="15">
      <c r="A33" s="21" t="s">
        <v>20</v>
      </c>
      <c r="B33" s="18">
        <v>125.52</v>
      </c>
      <c r="C33" s="4">
        <f t="shared" si="0"/>
        <v>43.56</v>
      </c>
      <c r="D33" s="4">
        <v>81.96</v>
      </c>
      <c r="E33" s="5">
        <v>0.000693331564756965</v>
      </c>
      <c r="F33" s="6">
        <v>0.34703632887189295</v>
      </c>
      <c r="G33" s="4"/>
      <c r="H33" s="4">
        <f t="shared" si="1"/>
        <v>409.79999999999995</v>
      </c>
      <c r="I33" s="7">
        <v>1100.23</v>
      </c>
    </row>
    <row r="34" spans="1:9" ht="15">
      <c r="A34" s="21" t="s">
        <v>23</v>
      </c>
      <c r="B34" s="18">
        <v>6026.479999999999</v>
      </c>
      <c r="C34" s="4">
        <f t="shared" si="0"/>
        <v>3776.239999999999</v>
      </c>
      <c r="D34" s="4">
        <v>2250.24</v>
      </c>
      <c r="E34" s="5">
        <v>0.02690042596166536</v>
      </c>
      <c r="F34" s="6">
        <v>0.6266079037846305</v>
      </c>
      <c r="G34" s="4"/>
      <c r="H34" s="4">
        <f t="shared" si="1"/>
        <v>11251.199999999999</v>
      </c>
      <c r="I34" s="7">
        <v>33779.4</v>
      </c>
    </row>
    <row r="35" spans="1:9" ht="15">
      <c r="A35" s="21" t="s">
        <v>39</v>
      </c>
      <c r="B35" s="18">
        <v>567.68</v>
      </c>
      <c r="C35" s="4">
        <f t="shared" si="0"/>
        <v>271.09999999999997</v>
      </c>
      <c r="D35" s="4">
        <v>296.58</v>
      </c>
      <c r="E35" s="5">
        <v>0.011774598501198184</v>
      </c>
      <c r="F35" s="6">
        <v>0.47755777903043967</v>
      </c>
      <c r="G35" s="4"/>
      <c r="H35" s="4">
        <f t="shared" si="1"/>
        <v>1482.8999999999999</v>
      </c>
      <c r="I35" s="7">
        <v>4269.29</v>
      </c>
    </row>
    <row r="36" spans="1:9" ht="15">
      <c r="A36" s="21" t="s">
        <v>44</v>
      </c>
      <c r="B36" s="18">
        <v>1708.96</v>
      </c>
      <c r="C36" s="4">
        <f t="shared" si="0"/>
        <v>1503.3600000000001</v>
      </c>
      <c r="D36" s="4">
        <v>205.6</v>
      </c>
      <c r="E36" s="5">
        <v>0.009919658485843258</v>
      </c>
      <c r="F36" s="6">
        <v>0.8796929126486285</v>
      </c>
      <c r="G36" s="4"/>
      <c r="H36" s="4">
        <f t="shared" si="1"/>
        <v>1028</v>
      </c>
      <c r="I36" s="7">
        <v>3323.25</v>
      </c>
    </row>
    <row r="37" spans="1:9" ht="15">
      <c r="A37" s="21" t="s">
        <v>33</v>
      </c>
      <c r="B37" s="18">
        <v>19761.32</v>
      </c>
      <c r="C37" s="4">
        <f t="shared" si="0"/>
        <v>7952.860000000001</v>
      </c>
      <c r="D37" s="4">
        <v>11808.46</v>
      </c>
      <c r="E37" s="5">
        <v>0.07850008455980506</v>
      </c>
      <c r="F37" s="6">
        <v>0.4024457880344026</v>
      </c>
      <c r="G37" s="4"/>
      <c r="H37" s="4">
        <f t="shared" si="1"/>
        <v>59042.299999999996</v>
      </c>
      <c r="I37" s="7">
        <v>169221</v>
      </c>
    </row>
    <row r="38" spans="1:9" ht="15">
      <c r="A38" s="21" t="s">
        <v>2</v>
      </c>
      <c r="B38" s="18">
        <v>121884.72000000002</v>
      </c>
      <c r="C38" s="4">
        <f t="shared" si="0"/>
        <v>24030.600000000006</v>
      </c>
      <c r="D38" s="4">
        <v>97854.12000000001</v>
      </c>
      <c r="E38" s="5">
        <v>0.4483194021902173</v>
      </c>
      <c r="F38" s="6">
        <v>0.1971584297030834</v>
      </c>
      <c r="G38" s="4"/>
      <c r="H38" s="4">
        <f t="shared" si="1"/>
        <v>489270.60000000003</v>
      </c>
      <c r="I38" s="7">
        <v>1679480</v>
      </c>
    </row>
    <row r="39" spans="1:9" ht="15">
      <c r="A39" s="21" t="s">
        <v>25</v>
      </c>
      <c r="B39" s="18">
        <v>0</v>
      </c>
      <c r="C39" s="4">
        <f t="shared" si="0"/>
        <v>0</v>
      </c>
      <c r="D39" s="4">
        <v>0</v>
      </c>
      <c r="E39" s="5">
        <v>0</v>
      </c>
      <c r="F39" s="6" t="s">
        <v>48</v>
      </c>
      <c r="G39" s="4"/>
      <c r="H39" s="4">
        <f t="shared" si="1"/>
        <v>0</v>
      </c>
      <c r="I39" s="7">
        <v>0</v>
      </c>
    </row>
    <row r="40" spans="1:9" ht="15">
      <c r="A40" s="21" t="s">
        <v>19</v>
      </c>
      <c r="B40" s="18">
        <v>69676.84</v>
      </c>
      <c r="C40" s="4">
        <f t="shared" si="0"/>
        <v>14805.819999999992</v>
      </c>
      <c r="D40" s="4">
        <v>54871.020000000004</v>
      </c>
      <c r="E40" s="5">
        <v>0.3039462086697341</v>
      </c>
      <c r="F40" s="6">
        <v>0.2124927020226519</v>
      </c>
      <c r="G40" s="4"/>
      <c r="H40" s="4">
        <f t="shared" si="1"/>
        <v>274355.10000000003</v>
      </c>
      <c r="I40" s="7">
        <v>810619</v>
      </c>
    </row>
    <row r="41" spans="1:9" ht="15">
      <c r="A41" s="21" t="s">
        <v>3</v>
      </c>
      <c r="B41" s="18">
        <v>232768.56000000003</v>
      </c>
      <c r="C41" s="4">
        <f t="shared" si="0"/>
        <v>43967.68000000002</v>
      </c>
      <c r="D41" s="4">
        <v>188800.88</v>
      </c>
      <c r="E41" s="5">
        <v>0.4960303047881834</v>
      </c>
      <c r="F41" s="6">
        <v>0.18889011471308675</v>
      </c>
      <c r="G41" s="4"/>
      <c r="H41" s="4">
        <f t="shared" si="1"/>
        <v>944004.4</v>
      </c>
      <c r="I41" s="7">
        <v>3228620</v>
      </c>
    </row>
    <row r="42" spans="1:9" ht="15">
      <c r="A42" s="21" t="s">
        <v>16</v>
      </c>
      <c r="B42" s="18">
        <v>199627.76</v>
      </c>
      <c r="C42" s="4">
        <f t="shared" si="0"/>
        <v>16028.020000000048</v>
      </c>
      <c r="D42" s="4">
        <v>183599.73999999996</v>
      </c>
      <c r="E42" s="5">
        <v>0.9164200747791851</v>
      </c>
      <c r="F42" s="6">
        <v>0.08028953488232321</v>
      </c>
      <c r="G42" s="4"/>
      <c r="H42" s="4">
        <f t="shared" si="1"/>
        <v>917998.6999999998</v>
      </c>
      <c r="I42" s="7">
        <v>3540370</v>
      </c>
    </row>
    <row r="43" spans="1:9" ht="15">
      <c r="A43" s="21" t="s">
        <v>6</v>
      </c>
      <c r="B43" s="18">
        <v>5873.599999999999</v>
      </c>
      <c r="C43" s="4">
        <f t="shared" si="0"/>
        <v>4424.179999999999</v>
      </c>
      <c r="D43" s="4">
        <v>1449.42</v>
      </c>
      <c r="E43" s="5">
        <v>0.0050616794178904535</v>
      </c>
      <c r="F43" s="6">
        <v>0.7532314083356033</v>
      </c>
      <c r="G43" s="4"/>
      <c r="H43" s="4">
        <f t="shared" si="1"/>
        <v>7247.1</v>
      </c>
      <c r="I43" s="7">
        <v>20822.9</v>
      </c>
    </row>
    <row r="44" spans="1:9" ht="15">
      <c r="A44" s="21" t="s">
        <v>46</v>
      </c>
      <c r="B44" s="18">
        <v>1663.84</v>
      </c>
      <c r="C44" s="4">
        <f t="shared" si="0"/>
        <v>1236.76</v>
      </c>
      <c r="D44" s="4">
        <v>427.08</v>
      </c>
      <c r="E44" s="5">
        <v>0.017810465420807067</v>
      </c>
      <c r="F44" s="6">
        <v>0.7433166650639484</v>
      </c>
      <c r="G44" s="4"/>
      <c r="H44" s="4">
        <f t="shared" si="1"/>
        <v>2135.4</v>
      </c>
      <c r="I44" s="7">
        <v>6706.3</v>
      </c>
    </row>
    <row r="45" spans="1:9" ht="15">
      <c r="A45" s="21" t="s">
        <v>40</v>
      </c>
      <c r="B45" s="18">
        <v>280.84</v>
      </c>
      <c r="C45" s="4">
        <f t="shared" si="0"/>
        <v>254.47999999999996</v>
      </c>
      <c r="D45" s="4">
        <v>26.36</v>
      </c>
      <c r="E45" s="5">
        <v>0.0013573998891834385</v>
      </c>
      <c r="F45" s="6">
        <v>0.9061387266771115</v>
      </c>
      <c r="G45" s="4"/>
      <c r="H45" s="4">
        <f t="shared" si="1"/>
        <v>131.8</v>
      </c>
      <c r="I45" s="7">
        <v>372.924</v>
      </c>
    </row>
    <row r="46" spans="1:9" ht="15">
      <c r="A46" s="21" t="s">
        <v>13</v>
      </c>
      <c r="B46" s="18">
        <v>111445.8</v>
      </c>
      <c r="C46" s="4">
        <f t="shared" si="0"/>
        <v>13029.139999999985</v>
      </c>
      <c r="D46" s="4">
        <v>98416.66000000002</v>
      </c>
      <c r="E46" s="5">
        <v>0.3125149562629336</v>
      </c>
      <c r="F46" s="6">
        <v>0.11691010338657881</v>
      </c>
      <c r="G46" s="4"/>
      <c r="H46" s="4">
        <f t="shared" si="1"/>
        <v>492083.3000000001</v>
      </c>
      <c r="I46" s="7">
        <v>1644970</v>
      </c>
    </row>
    <row r="47" spans="1:9" ht="15">
      <c r="A47" s="21" t="s">
        <v>41</v>
      </c>
      <c r="B47" s="18">
        <v>17705.84</v>
      </c>
      <c r="C47" s="4">
        <f t="shared" si="0"/>
        <v>12549.58</v>
      </c>
      <c r="D47" s="4">
        <v>5156.26</v>
      </c>
      <c r="E47" s="5">
        <v>0.04103241779526652</v>
      </c>
      <c r="F47" s="6">
        <v>0.7087819612060201</v>
      </c>
      <c r="G47" s="4"/>
      <c r="H47" s="4">
        <f t="shared" si="1"/>
        <v>25781.300000000003</v>
      </c>
      <c r="I47" s="7">
        <v>74695.3</v>
      </c>
    </row>
    <row r="48" spans="1:9" ht="15">
      <c r="A48" s="21" t="s">
        <v>35</v>
      </c>
      <c r="B48" s="18">
        <v>1155.6399999999999</v>
      </c>
      <c r="C48" s="4">
        <f t="shared" si="0"/>
        <v>994.0999999999999</v>
      </c>
      <c r="D48" s="4">
        <v>161.54000000000002</v>
      </c>
      <c r="E48" s="5">
        <v>0.0012675335338495953</v>
      </c>
      <c r="F48" s="6">
        <v>0.860215984216538</v>
      </c>
      <c r="G48" s="4"/>
      <c r="H48" s="4">
        <f t="shared" si="1"/>
        <v>807.7</v>
      </c>
      <c r="I48" s="7">
        <v>2395.39</v>
      </c>
    </row>
    <row r="49" spans="1:9" ht="15">
      <c r="A49" s="21" t="s">
        <v>4</v>
      </c>
      <c r="B49" s="18">
        <v>182374.59999999998</v>
      </c>
      <c r="C49" s="4">
        <f t="shared" si="0"/>
        <v>28335.439999999973</v>
      </c>
      <c r="D49" s="4">
        <v>154039.16</v>
      </c>
      <c r="E49" s="5">
        <v>0.8424557577056903</v>
      </c>
      <c r="F49" s="6">
        <v>0.15536944289391164</v>
      </c>
      <c r="G49" s="4"/>
      <c r="H49" s="4">
        <f t="shared" si="1"/>
        <v>770195.8</v>
      </c>
      <c r="I49" s="7">
        <v>2983750</v>
      </c>
    </row>
    <row r="50" spans="1:9" ht="15">
      <c r="A50" s="21" t="s">
        <v>29</v>
      </c>
      <c r="B50" s="18">
        <v>17189.88</v>
      </c>
      <c r="C50" s="4">
        <f t="shared" si="0"/>
        <v>6205.940000000002</v>
      </c>
      <c r="D50" s="4">
        <v>10983.939999999999</v>
      </c>
      <c r="E50" s="5">
        <v>0.10279302066764917</v>
      </c>
      <c r="F50" s="6">
        <v>0.36102288090434614</v>
      </c>
      <c r="G50" s="4"/>
      <c r="H50" s="4">
        <f t="shared" si="1"/>
        <v>54919.7</v>
      </c>
      <c r="I50" s="7">
        <v>151881</v>
      </c>
    </row>
    <row r="51" spans="1:9" ht="15">
      <c r="A51" s="21" t="s">
        <v>15</v>
      </c>
      <c r="B51" s="18">
        <v>123243.64000000001</v>
      </c>
      <c r="C51" s="4">
        <f t="shared" si="0"/>
        <v>19879.22000000003</v>
      </c>
      <c r="D51" s="4">
        <v>103364.41999999998</v>
      </c>
      <c r="E51" s="5">
        <v>0.5709575547446223</v>
      </c>
      <c r="F51" s="6">
        <v>0.16130016932313934</v>
      </c>
      <c r="G51" s="4"/>
      <c r="H51" s="4">
        <f t="shared" si="1"/>
        <v>516822.0999999999</v>
      </c>
      <c r="I51" s="7">
        <v>1788910</v>
      </c>
    </row>
    <row r="52" spans="1:9" ht="15">
      <c r="A52" s="21" t="s">
        <v>7</v>
      </c>
      <c r="B52" s="18">
        <v>17109.799999999996</v>
      </c>
      <c r="C52" s="4">
        <f t="shared" si="0"/>
        <v>11689.739999999996</v>
      </c>
      <c r="D52" s="4">
        <v>5420.0599999999995</v>
      </c>
      <c r="E52" s="5">
        <v>0.021587885299657238</v>
      </c>
      <c r="F52" s="6">
        <v>0.6832189739213783</v>
      </c>
      <c r="G52" s="4"/>
      <c r="H52" s="4">
        <f t="shared" si="1"/>
        <v>27100.299999999996</v>
      </c>
      <c r="I52" s="7">
        <v>80854.6</v>
      </c>
    </row>
    <row r="53" spans="1:9" ht="15">
      <c r="A53" s="21" t="s">
        <v>42</v>
      </c>
      <c r="B53" s="18">
        <v>2123.52</v>
      </c>
      <c r="C53" s="4">
        <f t="shared" si="0"/>
        <v>1462.08</v>
      </c>
      <c r="D53" s="4">
        <v>661.4399999999999</v>
      </c>
      <c r="E53" s="5">
        <v>0.005637596248421074</v>
      </c>
      <c r="F53" s="6">
        <v>0.6885171790235081</v>
      </c>
      <c r="G53" s="4"/>
      <c r="H53" s="4">
        <f t="shared" si="1"/>
        <v>3307.2</v>
      </c>
      <c r="I53" s="7">
        <v>9672.99</v>
      </c>
    </row>
    <row r="54" spans="1:9" ht="15">
      <c r="A54" s="21" t="s">
        <v>45</v>
      </c>
      <c r="B54" s="18">
        <v>74.03999999999999</v>
      </c>
      <c r="C54" s="4">
        <f t="shared" si="0"/>
        <v>64.72</v>
      </c>
      <c r="D54" s="4">
        <v>9.32</v>
      </c>
      <c r="E54" s="5">
        <v>0.0034826539915997785</v>
      </c>
      <c r="F54" s="6">
        <v>0.8741220961642356</v>
      </c>
      <c r="G54" s="4"/>
      <c r="H54" s="4">
        <f t="shared" si="1"/>
        <v>46.6</v>
      </c>
      <c r="I54" s="7">
        <v>152.602</v>
      </c>
    </row>
    <row r="55" spans="1:9" ht="15">
      <c r="A55" s="21" t="s">
        <v>27</v>
      </c>
      <c r="B55" s="18">
        <v>102.84</v>
      </c>
      <c r="C55" s="4">
        <f t="shared" si="0"/>
        <v>65.84</v>
      </c>
      <c r="D55" s="4">
        <v>36.99999999999999</v>
      </c>
      <c r="E55" s="5">
        <v>0.00046257748172818944</v>
      </c>
      <c r="F55" s="6">
        <v>0.6402178140801245</v>
      </c>
      <c r="G55" s="4"/>
      <c r="H55" s="4">
        <f t="shared" si="1"/>
        <v>184.99999999999997</v>
      </c>
      <c r="I55" s="7">
        <v>504.189</v>
      </c>
    </row>
    <row r="56" spans="1:9" ht="15">
      <c r="A56" s="21" t="s">
        <v>17</v>
      </c>
      <c r="B56" s="18">
        <v>193828.28</v>
      </c>
      <c r="C56" s="4">
        <f t="shared" si="0"/>
        <v>17345.79999999999</v>
      </c>
      <c r="D56" s="4">
        <v>176482.48</v>
      </c>
      <c r="E56" s="5">
        <v>0.8836137612698226</v>
      </c>
      <c r="F56" s="6">
        <v>0.08949055318449912</v>
      </c>
      <c r="G56" s="4"/>
      <c r="H56" s="4">
        <f t="shared" si="1"/>
        <v>882412.4</v>
      </c>
      <c r="I56" s="7">
        <v>3411690</v>
      </c>
    </row>
    <row r="57" spans="1:9" ht="15">
      <c r="A57" s="21" t="s">
        <v>31</v>
      </c>
      <c r="B57" s="18">
        <v>359.91999999999996</v>
      </c>
      <c r="C57" s="4">
        <f t="shared" si="0"/>
        <v>298.05999999999995</v>
      </c>
      <c r="D57" s="4">
        <v>61.86</v>
      </c>
      <c r="E57" s="5">
        <v>0.0005667544375608121</v>
      </c>
      <c r="F57" s="6">
        <v>0.8281284729939986</v>
      </c>
      <c r="G57" s="4"/>
      <c r="H57" s="4">
        <f t="shared" si="1"/>
        <v>309.3</v>
      </c>
      <c r="I57" s="7">
        <v>900.001</v>
      </c>
    </row>
    <row r="58" spans="1:9" ht="15">
      <c r="A58" s="21" t="s">
        <v>21</v>
      </c>
      <c r="B58" s="18">
        <v>435638.6400000001</v>
      </c>
      <c r="C58" s="4">
        <f t="shared" si="0"/>
        <v>55332.70000000007</v>
      </c>
      <c r="D58" s="4">
        <v>380305.94</v>
      </c>
      <c r="E58" s="5">
        <v>0.5554054019319803</v>
      </c>
      <c r="F58" s="6">
        <v>0.12701513346015417</v>
      </c>
      <c r="G58" s="4"/>
      <c r="H58" s="4">
        <f t="shared" si="1"/>
        <v>1901529.7</v>
      </c>
      <c r="I58" s="7">
        <v>6527850</v>
      </c>
    </row>
    <row r="59" spans="1:9" ht="15">
      <c r="A59" s="21" t="s">
        <v>10</v>
      </c>
      <c r="B59" s="18">
        <v>5273.56</v>
      </c>
      <c r="C59" s="4">
        <f t="shared" si="0"/>
        <v>2652.82</v>
      </c>
      <c r="D59" s="4">
        <v>2620.7400000000002</v>
      </c>
      <c r="E59" s="5">
        <v>0.011918708616921535</v>
      </c>
      <c r="F59" s="6">
        <v>0.5030415886042825</v>
      </c>
      <c r="G59" s="4"/>
      <c r="H59" s="4">
        <f t="shared" si="1"/>
        <v>13103.7</v>
      </c>
      <c r="I59" s="7">
        <v>37103.6</v>
      </c>
    </row>
    <row r="60" spans="1:9" ht="15">
      <c r="A60" s="21" t="s">
        <v>47</v>
      </c>
      <c r="B60" s="18">
        <v>2569.56</v>
      </c>
      <c r="C60" s="4">
        <f t="shared" si="0"/>
        <v>1979.82</v>
      </c>
      <c r="D60" s="4">
        <v>589.74</v>
      </c>
      <c r="E60" s="5">
        <v>0.02385220321653274</v>
      </c>
      <c r="F60" s="6">
        <v>0.7704898893195722</v>
      </c>
      <c r="G60" s="4"/>
      <c r="H60" s="4">
        <f t="shared" si="1"/>
        <v>2948.7</v>
      </c>
      <c r="I60" s="7">
        <v>9162.55</v>
      </c>
    </row>
    <row r="61" spans="1:9" ht="15">
      <c r="A61" s="21" t="s">
        <v>36</v>
      </c>
      <c r="B61" s="18">
        <v>1567.1999999999998</v>
      </c>
      <c r="C61" s="4">
        <f t="shared" si="0"/>
        <v>1208.54</v>
      </c>
      <c r="D61" s="4">
        <v>358.65999999999997</v>
      </c>
      <c r="E61" s="5">
        <v>0.0034772245957845165</v>
      </c>
      <c r="F61" s="6">
        <v>0.7711459928534967</v>
      </c>
      <c r="G61" s="4"/>
      <c r="H61" s="4">
        <f t="shared" si="1"/>
        <v>1793.2999999999997</v>
      </c>
      <c r="I61" s="7">
        <v>5394.8</v>
      </c>
    </row>
    <row r="62" spans="1:9" ht="15">
      <c r="A62" s="21" t="s">
        <v>1</v>
      </c>
      <c r="B62" s="18">
        <v>11932.6</v>
      </c>
      <c r="C62" s="4">
        <f t="shared" si="0"/>
        <v>8236.900000000001</v>
      </c>
      <c r="D62" s="4">
        <v>3695.7</v>
      </c>
      <c r="E62" s="5">
        <v>0.02116979970002433</v>
      </c>
      <c r="F62" s="6">
        <v>0.6902854365352061</v>
      </c>
      <c r="G62" s="4"/>
      <c r="H62" s="4">
        <f t="shared" si="1"/>
        <v>18478.5</v>
      </c>
      <c r="I62" s="7">
        <v>55550.2</v>
      </c>
    </row>
    <row r="63" spans="1:9" ht="15">
      <c r="A63" s="21" t="s">
        <v>37</v>
      </c>
      <c r="B63" s="18">
        <v>1495.2399999999998</v>
      </c>
      <c r="C63" s="4">
        <f t="shared" si="0"/>
        <v>1118.6</v>
      </c>
      <c r="D63" s="4">
        <v>376.63999999999993</v>
      </c>
      <c r="E63" s="5">
        <v>0.006001760499415822</v>
      </c>
      <c r="F63" s="6">
        <v>0.7481073272518125</v>
      </c>
      <c r="G63" s="4"/>
      <c r="H63" s="4">
        <f t="shared" si="1"/>
        <v>1883.1999999999996</v>
      </c>
      <c r="I63" s="7">
        <v>5820.49</v>
      </c>
    </row>
    <row r="64" spans="1:9" ht="15">
      <c r="A64" s="21" t="s">
        <v>34</v>
      </c>
      <c r="B64" s="18">
        <v>30228.760000000002</v>
      </c>
      <c r="C64" s="4">
        <f t="shared" si="0"/>
        <v>9477.340000000004</v>
      </c>
      <c r="D64" s="4">
        <v>20751.42</v>
      </c>
      <c r="E64" s="5">
        <v>0.1429130842128142</v>
      </c>
      <c r="F64" s="6">
        <v>0.31352063399226443</v>
      </c>
      <c r="G64" s="4"/>
      <c r="H64" s="4">
        <f t="shared" si="1"/>
        <v>103757.09999999999</v>
      </c>
      <c r="I64" s="7">
        <v>300136</v>
      </c>
    </row>
    <row r="65" spans="1:9" ht="15">
      <c r="A65" s="21" t="s">
        <v>11</v>
      </c>
      <c r="B65" s="18">
        <v>146166.24</v>
      </c>
      <c r="C65" s="4">
        <f t="shared" si="0"/>
        <v>35751.72</v>
      </c>
      <c r="D65" s="4">
        <v>110414.51999999999</v>
      </c>
      <c r="E65" s="5">
        <v>0.4358469500488763</v>
      </c>
      <c r="F65" s="6">
        <v>0.2445962898135712</v>
      </c>
      <c r="G65" s="4"/>
      <c r="H65" s="4">
        <f t="shared" si="1"/>
        <v>552072.6</v>
      </c>
      <c r="I65" s="7">
        <v>1944340</v>
      </c>
    </row>
    <row r="66" spans="1:9" ht="7.5" customHeight="1">
      <c r="A66" s="21"/>
      <c r="B66" s="18"/>
      <c r="C66" s="4"/>
      <c r="D66" s="4"/>
      <c r="E66" s="3"/>
      <c r="F66" s="3"/>
      <c r="G66" s="4"/>
      <c r="H66" s="4"/>
      <c r="I66" s="3"/>
    </row>
    <row r="67" spans="1:9" ht="15">
      <c r="A67" s="21" t="s">
        <v>96</v>
      </c>
      <c r="B67" s="19">
        <f>SUM(B16:B65)</f>
        <v>2988327.7600000007</v>
      </c>
      <c r="C67" s="7">
        <f>B67-D67</f>
        <v>796945.3000000012</v>
      </c>
      <c r="D67" s="19">
        <f>SUM(D16:D65)</f>
        <v>2191382.4599999995</v>
      </c>
      <c r="E67" s="5">
        <v>0.22361045510204078</v>
      </c>
      <c r="F67" s="8">
        <v>0.26668604115901934</v>
      </c>
      <c r="G67" s="4"/>
      <c r="H67" s="19">
        <f>SUM(H16:H65)</f>
        <v>10956912.299999997</v>
      </c>
      <c r="I67" s="19">
        <f>SUM(I16:I65)</f>
        <v>38552705.861080006</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C1:E3"/>
    <mergeCell ref="B14:F14"/>
    <mergeCell ref="H14:I14"/>
    <mergeCell ref="A69:I69"/>
    <mergeCell ref="A70:I70"/>
    <mergeCell ref="A5:I5"/>
    <mergeCell ref="A6:I12"/>
  </mergeCells>
  <printOptions/>
  <pageMargins left="0.7" right="0.7" top="0.75" bottom="0.75" header="0.3" footer="0.3"/>
  <pageSetup horizontalDpi="600" verticalDpi="600" orientation="landscape" scale="97" r:id="rId2"/>
  <drawing r:id="rId1"/>
</worksheet>
</file>

<file path=xl/worksheets/sheet2.xml><?xml version="1.0" encoding="utf-8"?>
<worksheet xmlns="http://schemas.openxmlformats.org/spreadsheetml/2006/main" xmlns:r="http://schemas.openxmlformats.org/officeDocument/2006/relationships">
  <dimension ref="A1:M71"/>
  <sheetViews>
    <sheetView zoomScalePageLayoutView="0" workbookViewId="0" topLeftCell="A1">
      <selection activeCell="E67" sqref="E67"/>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89</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98</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108</v>
      </c>
      <c r="C14" s="34"/>
      <c r="D14" s="34"/>
      <c r="E14" s="34"/>
      <c r="F14" s="34"/>
      <c r="G14" s="3"/>
      <c r="H14" s="35" t="s">
        <v>55</v>
      </c>
      <c r="I14" s="35"/>
    </row>
    <row r="15" spans="1:9" s="24" customFormat="1" ht="48" thickBot="1">
      <c r="A15" s="13" t="s">
        <v>49</v>
      </c>
      <c r="B15" s="15" t="s">
        <v>50</v>
      </c>
      <c r="C15" s="15" t="s">
        <v>83</v>
      </c>
      <c r="D15" s="15" t="s">
        <v>52</v>
      </c>
      <c r="E15" s="15" t="s">
        <v>53</v>
      </c>
      <c r="F15" s="15" t="s">
        <v>54</v>
      </c>
      <c r="G15" s="14"/>
      <c r="H15" s="16" t="s">
        <v>84</v>
      </c>
      <c r="I15" s="15" t="s">
        <v>56</v>
      </c>
    </row>
    <row r="16" spans="1:9" ht="15">
      <c r="A16" s="20" t="s">
        <v>24</v>
      </c>
      <c r="B16" s="17">
        <v>15.92</v>
      </c>
      <c r="C16" s="9">
        <v>13.280000000000001</v>
      </c>
      <c r="D16" s="9">
        <v>2.6399999999999997</v>
      </c>
      <c r="E16" s="10">
        <v>1.9751366210978708E-05</v>
      </c>
      <c r="F16" s="11">
        <v>0.8341708542713568</v>
      </c>
      <c r="G16" s="9"/>
      <c r="H16" s="9">
        <v>13.2</v>
      </c>
      <c r="I16" s="12">
        <v>41.815</v>
      </c>
    </row>
    <row r="17" spans="1:9" s="28" customFormat="1" ht="15">
      <c r="A17" s="21" t="s">
        <v>94</v>
      </c>
      <c r="B17" s="18">
        <v>267897.68</v>
      </c>
      <c r="C17" s="4">
        <f>B17-D17</f>
        <v>209673.41999999998</v>
      </c>
      <c r="D17" s="4">
        <v>58224.259999999995</v>
      </c>
      <c r="E17" s="5">
        <v>0.038669536388971075</v>
      </c>
      <c r="F17" s="6">
        <v>0.7826623209279004</v>
      </c>
      <c r="G17" s="4"/>
      <c r="H17" s="4">
        <f>D17*5</f>
        <v>291121.3</v>
      </c>
      <c r="I17" s="7">
        <v>1051210.4331600002</v>
      </c>
    </row>
    <row r="18" spans="1:9" ht="15">
      <c r="A18" s="21" t="s">
        <v>8</v>
      </c>
      <c r="B18" s="18">
        <v>611.68</v>
      </c>
      <c r="C18" s="4">
        <v>417.26</v>
      </c>
      <c r="D18" s="4">
        <v>194.42</v>
      </c>
      <c r="E18" s="5">
        <v>0.0006585188535146792</v>
      </c>
      <c r="F18" s="6">
        <v>0.6821540674862674</v>
      </c>
      <c r="G18" s="4"/>
      <c r="H18" s="4">
        <v>972.0999999999999</v>
      </c>
      <c r="I18" s="7">
        <v>3099.88</v>
      </c>
    </row>
    <row r="19" spans="1:9" ht="15">
      <c r="A19" s="21" t="s">
        <v>18</v>
      </c>
      <c r="B19" s="18">
        <v>1129.96</v>
      </c>
      <c r="C19" s="4">
        <v>687.46</v>
      </c>
      <c r="D19" s="4">
        <v>442.5</v>
      </c>
      <c r="E19" s="5">
        <v>0.0032126770421009527</v>
      </c>
      <c r="F19" s="6">
        <v>0.6083932174590251</v>
      </c>
      <c r="G19" s="4"/>
      <c r="H19" s="4">
        <v>2212.5</v>
      </c>
      <c r="I19" s="7">
        <v>7214.79</v>
      </c>
    </row>
    <row r="20" spans="1:9" ht="15">
      <c r="A20" s="21" t="s">
        <v>5</v>
      </c>
      <c r="B20" s="18">
        <v>11456.399999999998</v>
      </c>
      <c r="C20" s="4">
        <v>8650.059999999998</v>
      </c>
      <c r="D20" s="4">
        <v>2806.3399999999997</v>
      </c>
      <c r="E20" s="5">
        <v>0.00685627566882855</v>
      </c>
      <c r="F20" s="6">
        <v>0.7550417234035124</v>
      </c>
      <c r="G20" s="4"/>
      <c r="H20" s="4">
        <v>14031.699999999999</v>
      </c>
      <c r="I20" s="7">
        <v>49072.9</v>
      </c>
    </row>
    <row r="21" spans="1:9" ht="15">
      <c r="A21" s="21" t="s">
        <v>12</v>
      </c>
      <c r="B21" s="18">
        <v>64296.72</v>
      </c>
      <c r="C21" s="4">
        <v>10914.599999999999</v>
      </c>
      <c r="D21" s="4">
        <v>53382.12</v>
      </c>
      <c r="E21" s="5">
        <v>0.19800389730971682</v>
      </c>
      <c r="F21" s="6">
        <v>0.1697536048495164</v>
      </c>
      <c r="G21" s="4"/>
      <c r="H21" s="4">
        <v>266910.60000000003</v>
      </c>
      <c r="I21" s="7">
        <v>945484</v>
      </c>
    </row>
    <row r="22" spans="1:9" ht="15">
      <c r="A22" s="21" t="s">
        <v>43</v>
      </c>
      <c r="B22" s="18">
        <v>1.32</v>
      </c>
      <c r="C22" s="4">
        <v>1.12</v>
      </c>
      <c r="D22" s="4">
        <v>0.2</v>
      </c>
      <c r="E22" s="5">
        <v>1.5609488071229214E-05</v>
      </c>
      <c r="F22" s="6">
        <v>0.8484848484848485</v>
      </c>
      <c r="G22" s="4"/>
      <c r="H22" s="4">
        <v>1</v>
      </c>
      <c r="I22" s="7">
        <v>3.295</v>
      </c>
    </row>
    <row r="23" spans="1:9" ht="15">
      <c r="A23" s="21" t="s">
        <v>38</v>
      </c>
      <c r="B23" s="18">
        <v>1.24</v>
      </c>
      <c r="C23" s="4">
        <v>1.24</v>
      </c>
      <c r="D23" s="4">
        <v>0</v>
      </c>
      <c r="E23" s="5">
        <v>0</v>
      </c>
      <c r="F23" s="6">
        <v>1</v>
      </c>
      <c r="G23" s="4"/>
      <c r="H23" s="4">
        <v>0</v>
      </c>
      <c r="I23" s="7">
        <v>0</v>
      </c>
    </row>
    <row r="24" spans="1:9" ht="15">
      <c r="A24" s="21" t="s">
        <v>22</v>
      </c>
      <c r="B24" s="18">
        <v>0</v>
      </c>
      <c r="C24" s="4">
        <v>0</v>
      </c>
      <c r="D24" s="4">
        <v>0</v>
      </c>
      <c r="E24" s="5">
        <v>0</v>
      </c>
      <c r="F24" s="6" t="s">
        <v>48</v>
      </c>
      <c r="G24" s="4"/>
      <c r="H24" s="4">
        <v>0</v>
      </c>
      <c r="I24" s="7">
        <v>0</v>
      </c>
    </row>
    <row r="25" spans="1:9" ht="15">
      <c r="A25" s="21" t="s">
        <v>26</v>
      </c>
      <c r="B25" s="18">
        <v>99.16</v>
      </c>
      <c r="C25" s="4">
        <v>93.03999999999999</v>
      </c>
      <c r="D25" s="4">
        <v>6.12</v>
      </c>
      <c r="E25" s="5">
        <v>4.017936277631518E-05</v>
      </c>
      <c r="F25" s="6">
        <v>0.9382815651472367</v>
      </c>
      <c r="G25" s="4"/>
      <c r="H25" s="4">
        <v>30.6</v>
      </c>
      <c r="I25" s="7">
        <v>101.413</v>
      </c>
    </row>
    <row r="26" spans="1:9" s="28" customFormat="1" ht="15">
      <c r="A26" s="21" t="s">
        <v>95</v>
      </c>
      <c r="B26" s="18">
        <v>3312.44</v>
      </c>
      <c r="C26" s="4">
        <f>B26-D26</f>
        <v>2815.78</v>
      </c>
      <c r="D26" s="4">
        <v>496.66</v>
      </c>
      <c r="E26" s="5">
        <v>0.02977106740899522</v>
      </c>
      <c r="F26" s="6">
        <v>0.8500621898057021</v>
      </c>
      <c r="G26" s="4"/>
      <c r="H26" s="4">
        <f>D26*5</f>
        <v>2483.3</v>
      </c>
      <c r="I26" s="7">
        <v>10179.4266</v>
      </c>
    </row>
    <row r="27" spans="1:9" ht="15">
      <c r="A27" s="21" t="s">
        <v>0</v>
      </c>
      <c r="B27" s="18">
        <v>4652.16</v>
      </c>
      <c r="C27" s="4">
        <v>4006.8999999999996</v>
      </c>
      <c r="D27" s="4">
        <v>645.26</v>
      </c>
      <c r="E27" s="5">
        <v>0.002981222631160213</v>
      </c>
      <c r="F27" s="6">
        <v>0.8612988375292336</v>
      </c>
      <c r="G27" s="4"/>
      <c r="H27" s="4">
        <v>3226.3</v>
      </c>
      <c r="I27" s="7">
        <v>10937.5</v>
      </c>
    </row>
    <row r="28" spans="1:9" ht="15">
      <c r="A28" s="21" t="s">
        <v>32</v>
      </c>
      <c r="B28" s="18">
        <v>30709.16</v>
      </c>
      <c r="C28" s="4">
        <v>6585.02</v>
      </c>
      <c r="D28" s="4">
        <v>24124.14</v>
      </c>
      <c r="E28" s="5">
        <v>0.16532102547233815</v>
      </c>
      <c r="F28" s="6">
        <v>0.2144317851741956</v>
      </c>
      <c r="G28" s="4"/>
      <c r="H28" s="4">
        <v>120620.7</v>
      </c>
      <c r="I28" s="7">
        <v>391737</v>
      </c>
    </row>
    <row r="29" spans="1:9" ht="15">
      <c r="A29" s="21" t="s">
        <v>28</v>
      </c>
      <c r="B29" s="18">
        <v>12238</v>
      </c>
      <c r="C29" s="4">
        <v>2436.92</v>
      </c>
      <c r="D29" s="4">
        <v>9801.08</v>
      </c>
      <c r="E29" s="5">
        <v>0.10458461221951472</v>
      </c>
      <c r="F29" s="6">
        <v>0.19912730838372283</v>
      </c>
      <c r="G29" s="4"/>
      <c r="H29" s="4">
        <v>49005.4</v>
      </c>
      <c r="I29" s="7">
        <v>160827</v>
      </c>
    </row>
    <row r="30" spans="1:9" ht="15">
      <c r="A30" s="21" t="s">
        <v>9</v>
      </c>
      <c r="B30" s="18">
        <v>111938.12</v>
      </c>
      <c r="C30" s="4">
        <v>15455.139999999985</v>
      </c>
      <c r="D30" s="4">
        <v>96482.98000000001</v>
      </c>
      <c r="E30" s="5">
        <v>0.6619961972072967</v>
      </c>
      <c r="F30" s="6">
        <v>0.13806860433246498</v>
      </c>
      <c r="G30" s="4"/>
      <c r="H30" s="4">
        <v>482414.9</v>
      </c>
      <c r="I30" s="7">
        <v>1772460</v>
      </c>
    </row>
    <row r="31" spans="1:9" ht="15">
      <c r="A31" s="21" t="s">
        <v>14</v>
      </c>
      <c r="B31" s="18">
        <v>200304.40000000002</v>
      </c>
      <c r="C31" s="4">
        <v>17463.94000000003</v>
      </c>
      <c r="D31" s="4">
        <v>182840.46</v>
      </c>
      <c r="E31" s="5">
        <v>0.858002613982573</v>
      </c>
      <c r="F31" s="6">
        <v>0.08718700138389386</v>
      </c>
      <c r="G31" s="4"/>
      <c r="H31" s="4">
        <v>914202.2999999999</v>
      </c>
      <c r="I31" s="7">
        <v>3535480</v>
      </c>
    </row>
    <row r="32" spans="1:9" ht="15">
      <c r="A32" s="21" t="s">
        <v>30</v>
      </c>
      <c r="B32" s="18">
        <v>6.92</v>
      </c>
      <c r="C32" s="4">
        <v>5.4</v>
      </c>
      <c r="D32" s="4">
        <v>1.52</v>
      </c>
      <c r="E32" s="5">
        <v>1.45230848255166E-05</v>
      </c>
      <c r="F32" s="6">
        <v>0.7803468208092487</v>
      </c>
      <c r="G32" s="4"/>
      <c r="H32" s="4">
        <v>7.6</v>
      </c>
      <c r="I32" s="7">
        <v>24.422</v>
      </c>
    </row>
    <row r="33" spans="1:9" ht="15">
      <c r="A33" s="21" t="s">
        <v>20</v>
      </c>
      <c r="B33" s="18">
        <v>0</v>
      </c>
      <c r="C33" s="4">
        <v>0</v>
      </c>
      <c r="D33" s="4">
        <v>0</v>
      </c>
      <c r="E33" s="5">
        <v>0</v>
      </c>
      <c r="F33" s="6" t="s">
        <v>48</v>
      </c>
      <c r="G33" s="4"/>
      <c r="H33" s="4">
        <v>0</v>
      </c>
      <c r="I33" s="7">
        <v>0</v>
      </c>
    </row>
    <row r="34" spans="1:9" ht="15">
      <c r="A34" s="21" t="s">
        <v>23</v>
      </c>
      <c r="B34" s="18">
        <v>2134.2799999999993</v>
      </c>
      <c r="C34" s="4">
        <v>1444.2799999999993</v>
      </c>
      <c r="D34" s="4">
        <v>689.9999999999999</v>
      </c>
      <c r="E34" s="5">
        <v>0.008248584112605366</v>
      </c>
      <c r="F34" s="6">
        <v>0.6767059617294824</v>
      </c>
      <c r="G34" s="4"/>
      <c r="H34" s="4">
        <v>3449.9999999999995</v>
      </c>
      <c r="I34" s="7">
        <v>11960.7</v>
      </c>
    </row>
    <row r="35" spans="1:9" ht="15">
      <c r="A35" s="21" t="s">
        <v>39</v>
      </c>
      <c r="B35" s="18">
        <v>103.8</v>
      </c>
      <c r="C35" s="4">
        <v>66.08</v>
      </c>
      <c r="D35" s="4">
        <v>37.72</v>
      </c>
      <c r="E35" s="5">
        <v>0.0014975313759026082</v>
      </c>
      <c r="F35" s="6">
        <v>0.6366088631984586</v>
      </c>
      <c r="G35" s="4"/>
      <c r="H35" s="4">
        <v>188.6</v>
      </c>
      <c r="I35" s="7">
        <v>607.359</v>
      </c>
    </row>
    <row r="36" spans="1:9" ht="15">
      <c r="A36" s="21" t="s">
        <v>44</v>
      </c>
      <c r="B36" s="18">
        <v>722.4800000000001</v>
      </c>
      <c r="C36" s="4">
        <v>615.2800000000001</v>
      </c>
      <c r="D36" s="4">
        <v>107.20000000000002</v>
      </c>
      <c r="E36" s="5">
        <v>0.005172117654097264</v>
      </c>
      <c r="F36" s="6">
        <v>0.8516221902336396</v>
      </c>
      <c r="G36" s="4"/>
      <c r="H36" s="4">
        <v>536.0000000000001</v>
      </c>
      <c r="I36" s="7">
        <v>1945.16</v>
      </c>
    </row>
    <row r="37" spans="1:9" ht="15">
      <c r="A37" s="21" t="s">
        <v>33</v>
      </c>
      <c r="B37" s="18">
        <v>4182.64</v>
      </c>
      <c r="C37" s="4">
        <v>1850.3200000000002</v>
      </c>
      <c r="D37" s="4">
        <v>2332.32</v>
      </c>
      <c r="E37" s="5">
        <v>0.015504758217458038</v>
      </c>
      <c r="F37" s="6">
        <v>0.4423808886253658</v>
      </c>
      <c r="G37" s="4"/>
      <c r="H37" s="4">
        <v>11661.6</v>
      </c>
      <c r="I37" s="7">
        <v>37619.1</v>
      </c>
    </row>
    <row r="38" spans="1:9" ht="15">
      <c r="A38" s="21" t="s">
        <v>2</v>
      </c>
      <c r="B38" s="18">
        <v>92937.64000000001</v>
      </c>
      <c r="C38" s="4">
        <v>15156.199999999997</v>
      </c>
      <c r="D38" s="4">
        <v>77781.44000000002</v>
      </c>
      <c r="E38" s="5">
        <v>0.356356264634481</v>
      </c>
      <c r="F38" s="6">
        <v>0.1630792432431036</v>
      </c>
      <c r="G38" s="4"/>
      <c r="H38" s="4">
        <v>388907.20000000007</v>
      </c>
      <c r="I38" s="7">
        <v>1392590</v>
      </c>
    </row>
    <row r="39" spans="1:9" ht="15">
      <c r="A39" s="21" t="s">
        <v>25</v>
      </c>
      <c r="B39" s="18">
        <v>0</v>
      </c>
      <c r="C39" s="4">
        <v>0</v>
      </c>
      <c r="D39" s="4">
        <v>0</v>
      </c>
      <c r="E39" s="5">
        <v>0</v>
      </c>
      <c r="F39" s="6" t="s">
        <v>48</v>
      </c>
      <c r="G39" s="4"/>
      <c r="H39" s="4">
        <v>0</v>
      </c>
      <c r="I39" s="7">
        <v>0</v>
      </c>
    </row>
    <row r="40" spans="1:9" ht="15">
      <c r="A40" s="21" t="s">
        <v>19</v>
      </c>
      <c r="B40" s="18">
        <v>19137.28</v>
      </c>
      <c r="C40" s="4">
        <v>3353.84</v>
      </c>
      <c r="D40" s="4">
        <v>15783.439999999999</v>
      </c>
      <c r="E40" s="5">
        <v>0.08742896975063025</v>
      </c>
      <c r="F40" s="6">
        <v>0.17525165540766505</v>
      </c>
      <c r="G40" s="4"/>
      <c r="H40" s="4">
        <v>78917.2</v>
      </c>
      <c r="I40" s="7">
        <v>256650</v>
      </c>
    </row>
    <row r="41" spans="1:9" ht="15">
      <c r="A41" s="21" t="s">
        <v>3</v>
      </c>
      <c r="B41" s="18">
        <v>174285.68000000002</v>
      </c>
      <c r="C41" s="4">
        <v>30585.040000000008</v>
      </c>
      <c r="D41" s="4">
        <v>143700.64</v>
      </c>
      <c r="E41" s="5">
        <v>0.3775399365588604</v>
      </c>
      <c r="F41" s="6">
        <v>0.17548796894845292</v>
      </c>
      <c r="G41" s="4"/>
      <c r="H41" s="4">
        <v>718503.2000000001</v>
      </c>
      <c r="I41" s="7">
        <v>2581510</v>
      </c>
    </row>
    <row r="42" spans="1:9" ht="15">
      <c r="A42" s="21" t="s">
        <v>16</v>
      </c>
      <c r="B42" s="18">
        <v>191998.91999999998</v>
      </c>
      <c r="C42" s="4">
        <v>14259.800000000017</v>
      </c>
      <c r="D42" s="4">
        <v>177739.11999999997</v>
      </c>
      <c r="E42" s="5">
        <v>0.887167365496196</v>
      </c>
      <c r="F42" s="6">
        <v>0.07427020943659485</v>
      </c>
      <c r="G42" s="4"/>
      <c r="H42" s="4">
        <v>888695.5999999999</v>
      </c>
      <c r="I42" s="7">
        <v>3455480</v>
      </c>
    </row>
    <row r="43" spans="1:9" ht="15">
      <c r="A43" s="21" t="s">
        <v>6</v>
      </c>
      <c r="B43" s="18">
        <v>1436.1999999999998</v>
      </c>
      <c r="C43" s="4">
        <v>1178.12</v>
      </c>
      <c r="D43" s="4">
        <v>258.08000000000004</v>
      </c>
      <c r="E43" s="5">
        <v>0.0009012696279678549</v>
      </c>
      <c r="F43" s="6">
        <v>0.8203035788887342</v>
      </c>
      <c r="G43" s="4"/>
      <c r="H43" s="4">
        <v>1290.4</v>
      </c>
      <c r="I43" s="7">
        <v>4263.27</v>
      </c>
    </row>
    <row r="44" spans="1:9" ht="15">
      <c r="A44" s="21" t="s">
        <v>46</v>
      </c>
      <c r="B44" s="18">
        <v>837.2799999999999</v>
      </c>
      <c r="C44" s="4">
        <v>644.8199999999998</v>
      </c>
      <c r="D44" s="4">
        <v>192.46</v>
      </c>
      <c r="E44" s="5">
        <v>0.00802613602811775</v>
      </c>
      <c r="F44" s="6">
        <v>0.7701366329065544</v>
      </c>
      <c r="G44" s="4"/>
      <c r="H44" s="4">
        <v>962.3000000000001</v>
      </c>
      <c r="I44" s="7">
        <v>3404.78</v>
      </c>
    </row>
    <row r="45" spans="1:9" ht="15">
      <c r="A45" s="21" t="s">
        <v>40</v>
      </c>
      <c r="B45" s="18">
        <v>55.64</v>
      </c>
      <c r="C45" s="4">
        <v>52.64</v>
      </c>
      <c r="D45" s="4">
        <v>3</v>
      </c>
      <c r="E45" s="5">
        <v>0.00015448405415593002</v>
      </c>
      <c r="F45" s="6">
        <v>0.9460819554277499</v>
      </c>
      <c r="G45" s="4"/>
      <c r="H45" s="4">
        <v>15</v>
      </c>
      <c r="I45" s="7">
        <v>46.692</v>
      </c>
    </row>
    <row r="46" spans="1:9" ht="15">
      <c r="A46" s="21" t="s">
        <v>13</v>
      </c>
      <c r="B46" s="18">
        <v>71483.6</v>
      </c>
      <c r="C46" s="4">
        <v>6483.3000000000175</v>
      </c>
      <c r="D46" s="4">
        <v>65000.29999999999</v>
      </c>
      <c r="E46" s="5">
        <v>0.20640373196547773</v>
      </c>
      <c r="F46" s="6">
        <v>0.09069632754925629</v>
      </c>
      <c r="G46" s="4"/>
      <c r="H46" s="4">
        <v>325001.49999999994</v>
      </c>
      <c r="I46" s="7">
        <v>1170490</v>
      </c>
    </row>
    <row r="47" spans="1:9" ht="15">
      <c r="A47" s="21" t="s">
        <v>41</v>
      </c>
      <c r="B47" s="18">
        <v>3972.12</v>
      </c>
      <c r="C47" s="4">
        <v>3011.06</v>
      </c>
      <c r="D47" s="4">
        <v>961.06</v>
      </c>
      <c r="E47" s="5">
        <v>0.007647910587580695</v>
      </c>
      <c r="F47" s="6">
        <v>0.7580485987331702</v>
      </c>
      <c r="G47" s="4"/>
      <c r="H47" s="4">
        <v>4805.299999999999</v>
      </c>
      <c r="I47" s="7">
        <v>15826.4</v>
      </c>
    </row>
    <row r="48" spans="1:9" ht="15">
      <c r="A48" s="21" t="s">
        <v>35</v>
      </c>
      <c r="B48" s="18">
        <v>401.20000000000005</v>
      </c>
      <c r="C48" s="4">
        <v>361.94000000000005</v>
      </c>
      <c r="D48" s="4">
        <v>39.260000000000005</v>
      </c>
      <c r="E48" s="5">
        <v>0.00030805600185053304</v>
      </c>
      <c r="F48" s="6">
        <v>0.9021435692921237</v>
      </c>
      <c r="G48" s="4"/>
      <c r="H48" s="4">
        <v>196.3</v>
      </c>
      <c r="I48" s="7">
        <v>695.171</v>
      </c>
    </row>
    <row r="49" spans="1:9" ht="15">
      <c r="A49" s="21" t="s">
        <v>4</v>
      </c>
      <c r="B49" s="18">
        <v>179145.68</v>
      </c>
      <c r="C49" s="4">
        <v>27138.79999999996</v>
      </c>
      <c r="D49" s="4">
        <v>152006.88000000003</v>
      </c>
      <c r="E49" s="5">
        <v>0.8313410126806583</v>
      </c>
      <c r="F49" s="6">
        <v>0.1514901168702475</v>
      </c>
      <c r="G49" s="4"/>
      <c r="H49" s="4">
        <v>760034.4000000001</v>
      </c>
      <c r="I49" s="7">
        <v>2954260</v>
      </c>
    </row>
    <row r="50" spans="1:9" ht="15">
      <c r="A50" s="21" t="s">
        <v>29</v>
      </c>
      <c r="B50" s="18">
        <v>969.2</v>
      </c>
      <c r="C50" s="4">
        <v>736.6</v>
      </c>
      <c r="D50" s="4">
        <v>232.6</v>
      </c>
      <c r="E50" s="5">
        <v>0.0021767832496622525</v>
      </c>
      <c r="F50" s="6">
        <v>0.7600082542302931</v>
      </c>
      <c r="G50" s="4"/>
      <c r="H50" s="4">
        <v>1163</v>
      </c>
      <c r="I50" s="7">
        <v>3661.56</v>
      </c>
    </row>
    <row r="51" spans="1:9" ht="15">
      <c r="A51" s="21" t="s">
        <v>15</v>
      </c>
      <c r="B51" s="18">
        <v>91844.23999999999</v>
      </c>
      <c r="C51" s="4">
        <v>11709.380000000005</v>
      </c>
      <c r="D51" s="4">
        <v>80134.85999999999</v>
      </c>
      <c r="E51" s="5">
        <v>0.4426436458058067</v>
      </c>
      <c r="F51" s="6">
        <v>0.12749171858790498</v>
      </c>
      <c r="G51" s="4"/>
      <c r="H51" s="4">
        <v>400674.29999999993</v>
      </c>
      <c r="I51" s="7">
        <v>1457740</v>
      </c>
    </row>
    <row r="52" spans="1:9" ht="15">
      <c r="A52" s="21" t="s">
        <v>7</v>
      </c>
      <c r="B52" s="18">
        <v>7098.080000000001</v>
      </c>
      <c r="C52" s="4">
        <v>5479.220000000001</v>
      </c>
      <c r="D52" s="4">
        <v>1618.86</v>
      </c>
      <c r="E52" s="5">
        <v>0.006447855558094027</v>
      </c>
      <c r="F52" s="6">
        <v>0.7719298739940943</v>
      </c>
      <c r="G52" s="4"/>
      <c r="H52" s="4">
        <v>8094.299999999999</v>
      </c>
      <c r="I52" s="7">
        <v>27517.1</v>
      </c>
    </row>
    <row r="53" spans="1:9" ht="15">
      <c r="A53" s="21" t="s">
        <v>42</v>
      </c>
      <c r="B53" s="18">
        <v>526.56</v>
      </c>
      <c r="C53" s="4">
        <v>364.37999999999994</v>
      </c>
      <c r="D53" s="4">
        <v>162.18</v>
      </c>
      <c r="E53" s="5">
        <v>0.0013822952339878594</v>
      </c>
      <c r="F53" s="6">
        <v>0.6920009115770283</v>
      </c>
      <c r="G53" s="4"/>
      <c r="H53" s="4">
        <v>810.9000000000001</v>
      </c>
      <c r="I53" s="7">
        <v>2685.26</v>
      </c>
    </row>
    <row r="54" spans="1:9" ht="15">
      <c r="A54" s="21" t="s">
        <v>45</v>
      </c>
      <c r="B54" s="18">
        <v>26.08</v>
      </c>
      <c r="C54" s="4">
        <v>20.56</v>
      </c>
      <c r="D54" s="4">
        <v>5.5200000000000005</v>
      </c>
      <c r="E54" s="5">
        <v>0.002062687771848796</v>
      </c>
      <c r="F54" s="6">
        <v>0.7883435582822086</v>
      </c>
      <c r="G54" s="4"/>
      <c r="H54" s="4">
        <v>27.6</v>
      </c>
      <c r="I54" s="7">
        <v>99.07</v>
      </c>
    </row>
    <row r="55" spans="1:9" ht="15">
      <c r="A55" s="21" t="s">
        <v>27</v>
      </c>
      <c r="B55" s="18">
        <v>9.399999999999999</v>
      </c>
      <c r="C55" s="4">
        <v>8.759999999999998</v>
      </c>
      <c r="D55" s="4">
        <v>0.64</v>
      </c>
      <c r="E55" s="5">
        <v>8.001340224487602E-06</v>
      </c>
      <c r="F55" s="6">
        <v>0.9319148936170212</v>
      </c>
      <c r="G55" s="4"/>
      <c r="H55" s="4">
        <v>3.2</v>
      </c>
      <c r="I55" s="7">
        <v>10.74</v>
      </c>
    </row>
    <row r="56" spans="1:9" ht="15">
      <c r="A56" s="21" t="s">
        <v>17</v>
      </c>
      <c r="B56" s="18">
        <v>184910.24000000002</v>
      </c>
      <c r="C56" s="4">
        <v>14435.880000000005</v>
      </c>
      <c r="D56" s="4">
        <v>170474.36000000002</v>
      </c>
      <c r="E56" s="5">
        <v>0.8535322624640462</v>
      </c>
      <c r="F56" s="6">
        <v>0.0780696623399548</v>
      </c>
      <c r="G56" s="4"/>
      <c r="H56" s="4">
        <v>852371.8</v>
      </c>
      <c r="I56" s="7">
        <v>3325230</v>
      </c>
    </row>
    <row r="57" spans="1:9" ht="15">
      <c r="A57" s="21" t="s">
        <v>31</v>
      </c>
      <c r="B57" s="18">
        <v>114.00000000000001</v>
      </c>
      <c r="C57" s="4">
        <v>101.10000000000001</v>
      </c>
      <c r="D57" s="4">
        <v>12.9</v>
      </c>
      <c r="E57" s="5">
        <v>0.00011818836476777362</v>
      </c>
      <c r="F57" s="6">
        <v>0.8868421052631579</v>
      </c>
      <c r="G57" s="4"/>
      <c r="H57" s="4">
        <v>64.5</v>
      </c>
      <c r="I57" s="7">
        <v>219.989</v>
      </c>
    </row>
    <row r="58" spans="1:9" ht="15">
      <c r="A58" s="21" t="s">
        <v>21</v>
      </c>
      <c r="B58" s="18">
        <v>302837.00000000006</v>
      </c>
      <c r="C58" s="4">
        <v>30799.900000000023</v>
      </c>
      <c r="D58" s="4">
        <v>272037.10000000003</v>
      </c>
      <c r="E58" s="5">
        <v>0.3972877070127023</v>
      </c>
      <c r="F58" s="6">
        <v>0.10170454733074234</v>
      </c>
      <c r="G58" s="4"/>
      <c r="H58" s="4">
        <v>1360185.5000000002</v>
      </c>
      <c r="I58" s="7">
        <v>4989570</v>
      </c>
    </row>
    <row r="59" spans="1:9" ht="15">
      <c r="A59" s="21" t="s">
        <v>10</v>
      </c>
      <c r="B59" s="18">
        <v>861.5600000000001</v>
      </c>
      <c r="C59" s="4">
        <v>558.1400000000001</v>
      </c>
      <c r="D59" s="4">
        <v>303.41999999999996</v>
      </c>
      <c r="E59" s="5">
        <v>0.0013799058924373769</v>
      </c>
      <c r="F59" s="6">
        <v>0.6478248758066764</v>
      </c>
      <c r="G59" s="4"/>
      <c r="H59" s="4">
        <v>1517.1</v>
      </c>
      <c r="I59" s="7">
        <v>4939</v>
      </c>
    </row>
    <row r="60" spans="1:9" ht="15">
      <c r="A60" s="21" t="s">
        <v>47</v>
      </c>
      <c r="B60" s="18">
        <v>1042.2400000000002</v>
      </c>
      <c r="C60" s="4">
        <v>803.2000000000003</v>
      </c>
      <c r="D60" s="4">
        <v>239.03999999999994</v>
      </c>
      <c r="E60" s="5">
        <v>0.009668041267134643</v>
      </c>
      <c r="F60" s="6">
        <v>0.7706478354313786</v>
      </c>
      <c r="G60" s="4"/>
      <c r="H60" s="4">
        <v>1195.1999999999996</v>
      </c>
      <c r="I60" s="7">
        <v>4242.64</v>
      </c>
    </row>
    <row r="61" spans="1:9" ht="15">
      <c r="A61" s="21" t="s">
        <v>36</v>
      </c>
      <c r="B61" s="18">
        <v>647.4</v>
      </c>
      <c r="C61" s="4">
        <v>524.5</v>
      </c>
      <c r="D61" s="4">
        <v>122.89999999999999</v>
      </c>
      <c r="E61" s="5">
        <v>0.0011915209469188566</v>
      </c>
      <c r="F61" s="6">
        <v>0.8101637318504789</v>
      </c>
      <c r="G61" s="4"/>
      <c r="H61" s="4">
        <v>614.5</v>
      </c>
      <c r="I61" s="7">
        <v>2069.6</v>
      </c>
    </row>
    <row r="62" spans="1:9" ht="15">
      <c r="A62" s="21" t="s">
        <v>1</v>
      </c>
      <c r="B62" s="18">
        <v>5952.6</v>
      </c>
      <c r="C62" s="4">
        <v>4692.9800000000005</v>
      </c>
      <c r="D62" s="4">
        <v>1259.6200000000001</v>
      </c>
      <c r="E62" s="5">
        <v>0.007215386286263671</v>
      </c>
      <c r="F62" s="6">
        <v>0.7883916271881195</v>
      </c>
      <c r="G62" s="4"/>
      <c r="H62" s="4">
        <v>6298.1</v>
      </c>
      <c r="I62" s="7">
        <v>21288.6</v>
      </c>
    </row>
    <row r="63" spans="1:9" ht="15">
      <c r="A63" s="21" t="s">
        <v>37</v>
      </c>
      <c r="B63" s="18">
        <v>693.44</v>
      </c>
      <c r="C63" s="4">
        <v>529.4000000000001</v>
      </c>
      <c r="D63" s="4">
        <v>164.04000000000002</v>
      </c>
      <c r="E63" s="5">
        <v>0.002613978314369615</v>
      </c>
      <c r="F63" s="6">
        <v>0.7634402399630826</v>
      </c>
      <c r="G63" s="4"/>
      <c r="H63" s="4">
        <v>820.2</v>
      </c>
      <c r="I63" s="7">
        <v>2821.77</v>
      </c>
    </row>
    <row r="64" spans="1:9" ht="15">
      <c r="A64" s="21" t="s">
        <v>34</v>
      </c>
      <c r="B64" s="18">
        <v>6239.92</v>
      </c>
      <c r="C64" s="4">
        <v>2091.8199999999997</v>
      </c>
      <c r="D64" s="4">
        <v>4148.1</v>
      </c>
      <c r="E64" s="5">
        <v>0.028567575839300384</v>
      </c>
      <c r="F64" s="6">
        <v>0.335231861946948</v>
      </c>
      <c r="G64" s="4"/>
      <c r="H64" s="4">
        <v>20740.5</v>
      </c>
      <c r="I64" s="7">
        <v>66170.6</v>
      </c>
    </row>
    <row r="65" spans="1:9" ht="15">
      <c r="A65" s="21" t="s">
        <v>11</v>
      </c>
      <c r="B65" s="18">
        <v>113309.56000000001</v>
      </c>
      <c r="C65" s="4">
        <v>26892.940000000017</v>
      </c>
      <c r="D65" s="4">
        <v>86416.62</v>
      </c>
      <c r="E65" s="5">
        <v>0.34111836251729144</v>
      </c>
      <c r="F65" s="6">
        <v>0.23734043270488397</v>
      </c>
      <c r="G65" s="4"/>
      <c r="H65" s="4">
        <v>432083.1</v>
      </c>
      <c r="I65" s="7">
        <v>1601240</v>
      </c>
    </row>
    <row r="66" spans="1:9" ht="7.5" customHeight="1">
      <c r="A66" s="21"/>
      <c r="B66" s="18"/>
      <c r="C66" s="4"/>
      <c r="D66" s="4"/>
      <c r="E66" s="3"/>
      <c r="F66" s="3"/>
      <c r="G66" s="4"/>
      <c r="H66" s="4"/>
      <c r="I66" s="3"/>
    </row>
    <row r="67" spans="1:9" ht="15">
      <c r="A67" s="21" t="s">
        <v>96</v>
      </c>
      <c r="B67" s="19">
        <f>SUM(B16:B65)</f>
        <v>2168587.2399999998</v>
      </c>
      <c r="C67" s="7">
        <f>B67-D67</f>
        <v>485170.8599999994</v>
      </c>
      <c r="D67" s="19">
        <f>SUM(D16:D65)</f>
        <v>1683416.3800000004</v>
      </c>
      <c r="E67" s="5">
        <v>0.1717771816326531</v>
      </c>
      <c r="F67" s="8">
        <v>0.22372669683328</v>
      </c>
      <c r="G67" s="4"/>
      <c r="H67" s="19">
        <f>SUM(H16:H65)</f>
        <v>8417081.9</v>
      </c>
      <c r="I67" s="19">
        <f>SUM(I16:I65)</f>
        <v>31334728.435760003</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A70:I70"/>
    <mergeCell ref="C1:E3"/>
    <mergeCell ref="A5:I5"/>
    <mergeCell ref="A6:I12"/>
    <mergeCell ref="B14:F14"/>
    <mergeCell ref="H14:I14"/>
    <mergeCell ref="A69:I69"/>
  </mergeCells>
  <printOptions/>
  <pageMargins left="0.7" right="0.7" top="0.75" bottom="0.75" header="0.3" footer="0.3"/>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dimension ref="A1:M71"/>
  <sheetViews>
    <sheetView zoomScalePageLayoutView="0" workbookViewId="0" topLeftCell="A1">
      <selection activeCell="E67" sqref="E67"/>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90</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99</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107</v>
      </c>
      <c r="C14" s="34"/>
      <c r="D14" s="34"/>
      <c r="E14" s="34"/>
      <c r="F14" s="34"/>
      <c r="G14" s="3"/>
      <c r="H14" s="35" t="s">
        <v>55</v>
      </c>
      <c r="I14" s="35"/>
    </row>
    <row r="15" spans="1:9" s="24" customFormat="1" ht="48" thickBot="1">
      <c r="A15" s="13" t="s">
        <v>49</v>
      </c>
      <c r="B15" s="15" t="s">
        <v>50</v>
      </c>
      <c r="C15" s="15" t="s">
        <v>83</v>
      </c>
      <c r="D15" s="15" t="s">
        <v>52</v>
      </c>
      <c r="E15" s="15" t="s">
        <v>53</v>
      </c>
      <c r="F15" s="15" t="s">
        <v>54</v>
      </c>
      <c r="G15" s="14"/>
      <c r="H15" s="16" t="s">
        <v>84</v>
      </c>
      <c r="I15" s="15" t="s">
        <v>56</v>
      </c>
    </row>
    <row r="16" spans="1:9" ht="15">
      <c r="A16" s="20" t="s">
        <v>24</v>
      </c>
      <c r="B16" s="17">
        <v>3.24</v>
      </c>
      <c r="C16" s="9">
        <v>3.24</v>
      </c>
      <c r="D16" s="9">
        <v>0</v>
      </c>
      <c r="E16" s="10">
        <v>0</v>
      </c>
      <c r="F16" s="11">
        <v>1</v>
      </c>
      <c r="G16" s="9"/>
      <c r="H16" s="9">
        <v>0</v>
      </c>
      <c r="I16" s="12">
        <v>0</v>
      </c>
    </row>
    <row r="17" spans="1:9" s="28" customFormat="1" ht="15">
      <c r="A17" s="21" t="s">
        <v>94</v>
      </c>
      <c r="B17" s="18">
        <v>159215.68</v>
      </c>
      <c r="C17" s="4">
        <f>B17-D17</f>
        <v>130223.49999999999</v>
      </c>
      <c r="D17" s="4">
        <v>28992.180000000004</v>
      </c>
      <c r="E17" s="5">
        <v>0.019255103620133596</v>
      </c>
      <c r="F17" s="6">
        <v>0.8179062514445813</v>
      </c>
      <c r="G17" s="4"/>
      <c r="H17" s="4">
        <f>D17*5</f>
        <v>144960.90000000002</v>
      </c>
      <c r="I17" s="7">
        <v>580479.40272</v>
      </c>
    </row>
    <row r="18" spans="1:9" ht="15">
      <c r="A18" s="21" t="s">
        <v>8</v>
      </c>
      <c r="B18" s="18">
        <v>47.879999999999995</v>
      </c>
      <c r="C18" s="4">
        <v>40.44</v>
      </c>
      <c r="D18" s="4">
        <v>7.44</v>
      </c>
      <c r="E18" s="5">
        <v>2.5199980815498478E-05</v>
      </c>
      <c r="F18" s="6">
        <v>0.8446115288220551</v>
      </c>
      <c r="G18" s="4"/>
      <c r="H18" s="4">
        <v>37.2</v>
      </c>
      <c r="I18" s="7">
        <v>135.218</v>
      </c>
    </row>
    <row r="19" spans="1:9" ht="15">
      <c r="A19" s="21" t="s">
        <v>18</v>
      </c>
      <c r="B19" s="18">
        <v>194.6</v>
      </c>
      <c r="C19" s="4">
        <v>145.72</v>
      </c>
      <c r="D19" s="4">
        <v>48.88</v>
      </c>
      <c r="E19" s="5">
        <v>0.0003548828334867674</v>
      </c>
      <c r="F19" s="6">
        <v>0.7488180883864337</v>
      </c>
      <c r="G19" s="4"/>
      <c r="H19" s="4">
        <v>244.4</v>
      </c>
      <c r="I19" s="7">
        <v>900.647</v>
      </c>
    </row>
    <row r="20" spans="1:9" ht="15">
      <c r="A20" s="21" t="s">
        <v>5</v>
      </c>
      <c r="B20" s="18">
        <v>4035.0400000000004</v>
      </c>
      <c r="C20" s="4">
        <v>2986.34</v>
      </c>
      <c r="D20" s="4">
        <v>1048.7000000000003</v>
      </c>
      <c r="E20" s="5">
        <v>0.0025621187361119834</v>
      </c>
      <c r="F20" s="6">
        <v>0.7401017090289067</v>
      </c>
      <c r="G20" s="4"/>
      <c r="H20" s="4">
        <v>5243.500000000002</v>
      </c>
      <c r="I20" s="7">
        <v>20543</v>
      </c>
    </row>
    <row r="21" spans="1:9" ht="15">
      <c r="A21" s="21" t="s">
        <v>12</v>
      </c>
      <c r="B21" s="18">
        <v>33040.840000000004</v>
      </c>
      <c r="C21" s="4">
        <v>6225.220000000008</v>
      </c>
      <c r="D21" s="4">
        <v>26815.619999999995</v>
      </c>
      <c r="E21" s="5">
        <v>0.09946396412837083</v>
      </c>
      <c r="F21" s="6">
        <v>0.18840985882925518</v>
      </c>
      <c r="G21" s="4"/>
      <c r="H21" s="4">
        <v>134078.09999999998</v>
      </c>
      <c r="I21" s="7">
        <v>507885</v>
      </c>
    </row>
    <row r="22" spans="1:9" ht="15">
      <c r="A22" s="21" t="s">
        <v>43</v>
      </c>
      <c r="B22" s="18">
        <v>0.04</v>
      </c>
      <c r="C22" s="4">
        <v>0</v>
      </c>
      <c r="D22" s="4">
        <v>0.04</v>
      </c>
      <c r="E22" s="5">
        <v>3.1218976142458426E-06</v>
      </c>
      <c r="F22" s="6">
        <v>0</v>
      </c>
      <c r="G22" s="4"/>
      <c r="H22" s="4">
        <v>0.2</v>
      </c>
      <c r="I22" s="7">
        <v>0.706</v>
      </c>
    </row>
    <row r="23" spans="1:9" ht="15">
      <c r="A23" s="21" t="s">
        <v>38</v>
      </c>
      <c r="B23" s="18">
        <v>0</v>
      </c>
      <c r="C23" s="4">
        <v>0</v>
      </c>
      <c r="D23" s="4">
        <v>0</v>
      </c>
      <c r="E23" s="5">
        <v>0</v>
      </c>
      <c r="F23" s="6" t="s">
        <v>48</v>
      </c>
      <c r="G23" s="4"/>
      <c r="H23" s="4">
        <v>0</v>
      </c>
      <c r="I23" s="7">
        <v>0</v>
      </c>
    </row>
    <row r="24" spans="1:9" ht="15">
      <c r="A24" s="21" t="s">
        <v>22</v>
      </c>
      <c r="B24" s="18">
        <v>0</v>
      </c>
      <c r="C24" s="4">
        <v>0</v>
      </c>
      <c r="D24" s="4">
        <v>0</v>
      </c>
      <c r="E24" s="5">
        <v>0</v>
      </c>
      <c r="F24" s="6" t="s">
        <v>48</v>
      </c>
      <c r="G24" s="4"/>
      <c r="H24" s="4">
        <v>0</v>
      </c>
      <c r="I24" s="7">
        <v>0</v>
      </c>
    </row>
    <row r="25" spans="1:9" ht="15">
      <c r="A25" s="21" t="s">
        <v>26</v>
      </c>
      <c r="B25" s="18">
        <v>27.2</v>
      </c>
      <c r="C25" s="4">
        <v>26</v>
      </c>
      <c r="D25" s="4">
        <v>1.2000000000000002</v>
      </c>
      <c r="E25" s="5">
        <v>7.878306426728468E-06</v>
      </c>
      <c r="F25" s="6">
        <v>0.9558823529411765</v>
      </c>
      <c r="G25" s="4"/>
      <c r="H25" s="4">
        <v>6.000000000000001</v>
      </c>
      <c r="I25" s="7">
        <v>21.752</v>
      </c>
    </row>
    <row r="26" spans="1:9" s="28" customFormat="1" ht="15">
      <c r="A26" s="21" t="s">
        <v>95</v>
      </c>
      <c r="B26" s="18">
        <v>2379.16</v>
      </c>
      <c r="C26" s="4">
        <f>B26-D26</f>
        <v>1987.8799999999999</v>
      </c>
      <c r="D26" s="4">
        <v>391.28</v>
      </c>
      <c r="E26" s="5">
        <v>0.02345432137839095</v>
      </c>
      <c r="F26" s="6">
        <v>0.8355385934531515</v>
      </c>
      <c r="G26" s="4"/>
      <c r="H26" s="4">
        <f>D26*5</f>
        <v>1956.3999999999999</v>
      </c>
      <c r="I26" s="7">
        <v>8473.609320000003</v>
      </c>
    </row>
    <row r="27" spans="1:9" ht="15">
      <c r="A27" s="21" t="s">
        <v>0</v>
      </c>
      <c r="B27" s="18">
        <v>2121.04</v>
      </c>
      <c r="C27" s="4">
        <v>1948.84</v>
      </c>
      <c r="D27" s="4">
        <v>172.2</v>
      </c>
      <c r="E27" s="5">
        <v>0.0007955964062328187</v>
      </c>
      <c r="F27" s="6">
        <v>0.9188134122883114</v>
      </c>
      <c r="G27" s="4"/>
      <c r="H27" s="4">
        <v>861</v>
      </c>
      <c r="I27" s="7">
        <v>3294.49</v>
      </c>
    </row>
    <row r="28" spans="1:9" ht="15">
      <c r="A28" s="21" t="s">
        <v>32</v>
      </c>
      <c r="B28" s="18">
        <v>1001.48</v>
      </c>
      <c r="C28" s="4">
        <v>101.24000000000001</v>
      </c>
      <c r="D28" s="4">
        <v>900.24</v>
      </c>
      <c r="E28" s="5">
        <v>0.006169281059188751</v>
      </c>
      <c r="F28" s="6">
        <v>0.101090386228382</v>
      </c>
      <c r="G28" s="4"/>
      <c r="H28" s="4">
        <v>4501.2</v>
      </c>
      <c r="I28" s="7">
        <v>15941.6</v>
      </c>
    </row>
    <row r="29" spans="1:9" ht="15">
      <c r="A29" s="21" t="s">
        <v>28</v>
      </c>
      <c r="B29" s="18">
        <v>1396.64</v>
      </c>
      <c r="C29" s="4">
        <v>210.36000000000013</v>
      </c>
      <c r="D29" s="4">
        <v>1186.28</v>
      </c>
      <c r="E29" s="5">
        <v>0.012658465575606558</v>
      </c>
      <c r="F29" s="6">
        <v>0.15061862756329483</v>
      </c>
      <c r="G29" s="4"/>
      <c r="H29" s="4">
        <v>5931.4</v>
      </c>
      <c r="I29" s="7">
        <v>21387.2</v>
      </c>
    </row>
    <row r="30" spans="1:9" ht="15">
      <c r="A30" s="21" t="s">
        <v>9</v>
      </c>
      <c r="B30" s="18">
        <v>72119.15999999999</v>
      </c>
      <c r="C30" s="4">
        <v>8400.139999999992</v>
      </c>
      <c r="D30" s="4">
        <v>63719.02</v>
      </c>
      <c r="E30" s="5">
        <v>0.4371936784060327</v>
      </c>
      <c r="F30" s="6">
        <v>0.11647584358996962</v>
      </c>
      <c r="G30" s="4"/>
      <c r="H30" s="4">
        <v>318595.1</v>
      </c>
      <c r="I30" s="7">
        <v>1232860</v>
      </c>
    </row>
    <row r="31" spans="1:9" ht="15">
      <c r="A31" s="21" t="s">
        <v>14</v>
      </c>
      <c r="B31" s="18">
        <v>163169.64</v>
      </c>
      <c r="C31" s="4">
        <v>11104.860000000015</v>
      </c>
      <c r="D31" s="4">
        <v>152064.78</v>
      </c>
      <c r="E31" s="5">
        <v>0.71358373707157</v>
      </c>
      <c r="F31" s="6">
        <v>0.06805714592494054</v>
      </c>
      <c r="G31" s="4"/>
      <c r="H31" s="4">
        <v>760323.9</v>
      </c>
      <c r="I31" s="7">
        <v>3024280</v>
      </c>
    </row>
    <row r="32" spans="1:9" ht="15">
      <c r="A32" s="21" t="s">
        <v>30</v>
      </c>
      <c r="B32" s="18">
        <v>0</v>
      </c>
      <c r="C32" s="4">
        <v>0</v>
      </c>
      <c r="D32" s="4">
        <v>0</v>
      </c>
      <c r="E32" s="5">
        <v>0</v>
      </c>
      <c r="F32" s="6" t="s">
        <v>48</v>
      </c>
      <c r="G32" s="4"/>
      <c r="H32" s="4">
        <v>0</v>
      </c>
      <c r="I32" s="7">
        <v>0</v>
      </c>
    </row>
    <row r="33" spans="1:9" ht="15">
      <c r="A33" s="21" t="s">
        <v>20</v>
      </c>
      <c r="B33" s="18">
        <v>0</v>
      </c>
      <c r="C33" s="4">
        <v>0</v>
      </c>
      <c r="D33" s="4">
        <v>0</v>
      </c>
      <c r="E33" s="5">
        <v>0</v>
      </c>
      <c r="F33" s="6" t="s">
        <v>48</v>
      </c>
      <c r="G33" s="4"/>
      <c r="H33" s="4">
        <v>0</v>
      </c>
      <c r="I33" s="7">
        <v>0</v>
      </c>
    </row>
    <row r="34" spans="1:9" ht="15">
      <c r="A34" s="21" t="s">
        <v>23</v>
      </c>
      <c r="B34" s="18">
        <v>856.76</v>
      </c>
      <c r="C34" s="4">
        <v>633.3199999999999</v>
      </c>
      <c r="D34" s="4">
        <v>223.44000000000003</v>
      </c>
      <c r="E34" s="5">
        <v>0.0026711067161167296</v>
      </c>
      <c r="F34" s="6">
        <v>0.7392035109015359</v>
      </c>
      <c r="G34" s="4"/>
      <c r="H34" s="4">
        <v>1117.2</v>
      </c>
      <c r="I34" s="7">
        <v>4411.01</v>
      </c>
    </row>
    <row r="35" spans="1:9" ht="15">
      <c r="A35" s="21" t="s">
        <v>39</v>
      </c>
      <c r="B35" s="18">
        <v>6</v>
      </c>
      <c r="C35" s="4">
        <v>3.6</v>
      </c>
      <c r="D35" s="4">
        <v>2.4</v>
      </c>
      <c r="E35" s="5">
        <v>9.528301437344272E-05</v>
      </c>
      <c r="F35" s="6">
        <v>0.6</v>
      </c>
      <c r="G35" s="4"/>
      <c r="H35" s="4">
        <v>12</v>
      </c>
      <c r="I35" s="7">
        <v>43.063</v>
      </c>
    </row>
    <row r="36" spans="1:9" ht="15">
      <c r="A36" s="21" t="s">
        <v>44</v>
      </c>
      <c r="B36" s="18">
        <v>267.12</v>
      </c>
      <c r="C36" s="4">
        <v>202.98000000000002</v>
      </c>
      <c r="D36" s="4">
        <v>64.14</v>
      </c>
      <c r="E36" s="5">
        <v>0.003094586066546627</v>
      </c>
      <c r="F36" s="6">
        <v>0.7598831985624439</v>
      </c>
      <c r="G36" s="4"/>
      <c r="H36" s="4">
        <v>320.7</v>
      </c>
      <c r="I36" s="7">
        <v>1237.2</v>
      </c>
    </row>
    <row r="37" spans="1:9" ht="15">
      <c r="A37" s="21" t="s">
        <v>33</v>
      </c>
      <c r="B37" s="18">
        <v>432.15999999999997</v>
      </c>
      <c r="C37" s="4">
        <v>353.35999999999996</v>
      </c>
      <c r="D37" s="4">
        <v>78.8</v>
      </c>
      <c r="E37" s="5">
        <v>0.0005238453332028595</v>
      </c>
      <c r="F37" s="6">
        <v>0.8176601258793039</v>
      </c>
      <c r="G37" s="4"/>
      <c r="H37" s="4">
        <v>394</v>
      </c>
      <c r="I37" s="7">
        <v>1419.77</v>
      </c>
    </row>
    <row r="38" spans="1:9" ht="15">
      <c r="A38" s="21" t="s">
        <v>2</v>
      </c>
      <c r="B38" s="18">
        <v>41476.08</v>
      </c>
      <c r="C38" s="4">
        <v>6439.880000000005</v>
      </c>
      <c r="D38" s="4">
        <v>35036.2</v>
      </c>
      <c r="E38" s="5">
        <v>0.16051861933883713</v>
      </c>
      <c r="F38" s="6">
        <v>0.1552673251666986</v>
      </c>
      <c r="G38" s="4"/>
      <c r="H38" s="4">
        <v>175181</v>
      </c>
      <c r="I38" s="7">
        <v>681616</v>
      </c>
    </row>
    <row r="39" spans="1:9" ht="15">
      <c r="A39" s="21" t="s">
        <v>25</v>
      </c>
      <c r="B39" s="18">
        <v>0</v>
      </c>
      <c r="C39" s="4">
        <v>0</v>
      </c>
      <c r="D39" s="4">
        <v>0</v>
      </c>
      <c r="E39" s="5">
        <v>0</v>
      </c>
      <c r="F39" s="6" t="s">
        <v>48</v>
      </c>
      <c r="G39" s="4"/>
      <c r="H39" s="4">
        <v>0</v>
      </c>
      <c r="I39" s="7">
        <v>0</v>
      </c>
    </row>
    <row r="40" spans="1:9" ht="15">
      <c r="A40" s="21" t="s">
        <v>19</v>
      </c>
      <c r="B40" s="18">
        <v>1507.32</v>
      </c>
      <c r="C40" s="4">
        <v>144.1400000000001</v>
      </c>
      <c r="D40" s="4">
        <v>1363.1799999999998</v>
      </c>
      <c r="E40" s="5">
        <v>0.007551042293990673</v>
      </c>
      <c r="F40" s="6">
        <v>0.09562667515855963</v>
      </c>
      <c r="G40" s="4"/>
      <c r="H40" s="4">
        <v>6815.9</v>
      </c>
      <c r="I40" s="7">
        <v>24671.8</v>
      </c>
    </row>
    <row r="41" spans="1:9" ht="15">
      <c r="A41" s="21" t="s">
        <v>3</v>
      </c>
      <c r="B41" s="18">
        <v>98308.51999999999</v>
      </c>
      <c r="C41" s="4">
        <v>18737.160000000003</v>
      </c>
      <c r="D41" s="4">
        <v>79571.35999999999</v>
      </c>
      <c r="E41" s="5">
        <v>0.20905520118979454</v>
      </c>
      <c r="F41" s="6">
        <v>0.19059548450124167</v>
      </c>
      <c r="G41" s="4"/>
      <c r="H41" s="4">
        <v>397856.79999999993</v>
      </c>
      <c r="I41" s="7">
        <v>1529560</v>
      </c>
    </row>
    <row r="42" spans="1:9" ht="15">
      <c r="A42" s="21" t="s">
        <v>16</v>
      </c>
      <c r="B42" s="18">
        <v>165445.16</v>
      </c>
      <c r="C42" s="4">
        <v>10012.160000000033</v>
      </c>
      <c r="D42" s="4">
        <v>155432.99999999997</v>
      </c>
      <c r="E42" s="5">
        <v>0.7758285577264602</v>
      </c>
      <c r="F42" s="6">
        <v>0.060516487759448706</v>
      </c>
      <c r="G42" s="4"/>
      <c r="H42" s="4">
        <v>777164.9999999999</v>
      </c>
      <c r="I42" s="7">
        <v>3084090</v>
      </c>
    </row>
    <row r="43" spans="1:9" ht="15">
      <c r="A43" s="21" t="s">
        <v>6</v>
      </c>
      <c r="B43" s="18">
        <v>267.12</v>
      </c>
      <c r="C43" s="4">
        <v>223.2</v>
      </c>
      <c r="D43" s="4">
        <v>43.92</v>
      </c>
      <c r="E43" s="5">
        <v>0.00015337787531133053</v>
      </c>
      <c r="F43" s="6">
        <v>0.8355795148247978</v>
      </c>
      <c r="G43" s="4"/>
      <c r="H43" s="4">
        <v>219.60000000000002</v>
      </c>
      <c r="I43" s="7">
        <v>810.468</v>
      </c>
    </row>
    <row r="44" spans="1:9" ht="15">
      <c r="A44" s="21" t="s">
        <v>46</v>
      </c>
      <c r="B44" s="18">
        <v>421.6</v>
      </c>
      <c r="C44" s="4">
        <v>340.64000000000004</v>
      </c>
      <c r="D44" s="4">
        <v>80.96</v>
      </c>
      <c r="E44" s="5">
        <v>0.0033762650568243424</v>
      </c>
      <c r="F44" s="6">
        <v>0.8079696394686907</v>
      </c>
      <c r="G44" s="4"/>
      <c r="H44" s="4">
        <v>404.79999999999995</v>
      </c>
      <c r="I44" s="7">
        <v>1593.14</v>
      </c>
    </row>
    <row r="45" spans="1:9" ht="15">
      <c r="A45" s="21" t="s">
        <v>40</v>
      </c>
      <c r="B45" s="18">
        <v>0.44</v>
      </c>
      <c r="C45" s="4">
        <v>0.44</v>
      </c>
      <c r="D45" s="4">
        <v>0</v>
      </c>
      <c r="E45" s="5">
        <v>0</v>
      </c>
      <c r="F45" s="6">
        <v>1</v>
      </c>
      <c r="G45" s="4"/>
      <c r="H45" s="4">
        <v>0</v>
      </c>
      <c r="I45" s="7">
        <v>0</v>
      </c>
    </row>
    <row r="46" spans="1:9" ht="15">
      <c r="A46" s="21" t="s">
        <v>13</v>
      </c>
      <c r="B46" s="18">
        <v>39573.76</v>
      </c>
      <c r="C46" s="4">
        <v>2424.7000000000116</v>
      </c>
      <c r="D46" s="4">
        <v>37149.05999999999</v>
      </c>
      <c r="E46" s="5">
        <v>0.11796414205795126</v>
      </c>
      <c r="F46" s="6">
        <v>0.06127039735420672</v>
      </c>
      <c r="G46" s="4"/>
      <c r="H46" s="4">
        <v>185745.29999999996</v>
      </c>
      <c r="I46" s="7">
        <v>712877</v>
      </c>
    </row>
    <row r="47" spans="1:9" ht="15">
      <c r="A47" s="21" t="s">
        <v>41</v>
      </c>
      <c r="B47" s="18">
        <v>934.76</v>
      </c>
      <c r="C47" s="4">
        <v>801.3399999999999</v>
      </c>
      <c r="D47" s="4">
        <v>133.42000000000002</v>
      </c>
      <c r="E47" s="5">
        <v>0.0010617279156296346</v>
      </c>
      <c r="F47" s="6">
        <v>0.8572681757884376</v>
      </c>
      <c r="G47" s="4"/>
      <c r="H47" s="4">
        <v>667.1000000000001</v>
      </c>
      <c r="I47" s="7">
        <v>2560.39</v>
      </c>
    </row>
    <row r="48" spans="1:9" ht="15">
      <c r="A48" s="21" t="s">
        <v>35</v>
      </c>
      <c r="B48" s="18">
        <v>149.4</v>
      </c>
      <c r="C48" s="4">
        <v>132.20000000000002</v>
      </c>
      <c r="D48" s="4">
        <v>17.2</v>
      </c>
      <c r="E48" s="5">
        <v>0.00013496085664363647</v>
      </c>
      <c r="F48" s="6">
        <v>0.8848728246318609</v>
      </c>
      <c r="G48" s="4"/>
      <c r="H48" s="4">
        <v>86</v>
      </c>
      <c r="I48" s="7">
        <v>337.227</v>
      </c>
    </row>
    <row r="49" spans="1:9" ht="15">
      <c r="A49" s="21" t="s">
        <v>4</v>
      </c>
      <c r="B49" s="18">
        <v>160496.52</v>
      </c>
      <c r="C49" s="4">
        <v>21932.29999999999</v>
      </c>
      <c r="D49" s="4">
        <v>138564.22</v>
      </c>
      <c r="E49" s="5">
        <v>0.757821744490154</v>
      </c>
      <c r="F49" s="6">
        <v>0.1366528071761306</v>
      </c>
      <c r="G49" s="4"/>
      <c r="H49" s="4">
        <v>692821.1</v>
      </c>
      <c r="I49" s="7">
        <v>2728620</v>
      </c>
    </row>
    <row r="50" spans="1:9" ht="15">
      <c r="A50" s="21" t="s">
        <v>29</v>
      </c>
      <c r="B50" s="18">
        <v>45.08</v>
      </c>
      <c r="C50" s="4">
        <v>44.92</v>
      </c>
      <c r="D50" s="4">
        <v>0.16</v>
      </c>
      <c r="E50" s="5">
        <v>1.4973573514443696E-06</v>
      </c>
      <c r="F50" s="6">
        <v>0.9964507542147294</v>
      </c>
      <c r="G50" s="4"/>
      <c r="H50" s="4">
        <v>0.8</v>
      </c>
      <c r="I50" s="7">
        <v>2.83</v>
      </c>
    </row>
    <row r="51" spans="1:9" ht="15">
      <c r="A51" s="21" t="s">
        <v>15</v>
      </c>
      <c r="B51" s="18">
        <v>55593.03999999999</v>
      </c>
      <c r="C51" s="4">
        <v>6038.399999999987</v>
      </c>
      <c r="D51" s="4">
        <v>49554.64000000001</v>
      </c>
      <c r="E51" s="5">
        <v>0.2737266467576566</v>
      </c>
      <c r="F51" s="6">
        <v>0.10861791332152348</v>
      </c>
      <c r="G51" s="4"/>
      <c r="H51" s="4">
        <v>247773.20000000004</v>
      </c>
      <c r="I51" s="7">
        <v>952678</v>
      </c>
    </row>
    <row r="52" spans="1:9" ht="15">
      <c r="A52" s="21" t="s">
        <v>7</v>
      </c>
      <c r="B52" s="18">
        <v>2969.0800000000004</v>
      </c>
      <c r="C52" s="4">
        <v>2527.76</v>
      </c>
      <c r="D52" s="4">
        <v>441.32</v>
      </c>
      <c r="E52" s="5">
        <v>0.0017577601614086804</v>
      </c>
      <c r="F52" s="6">
        <v>0.851361364463066</v>
      </c>
      <c r="G52" s="4"/>
      <c r="H52" s="4">
        <v>2206.6</v>
      </c>
      <c r="I52" s="7">
        <v>8439.19</v>
      </c>
    </row>
    <row r="53" spans="1:9" ht="15">
      <c r="A53" s="21" t="s">
        <v>42</v>
      </c>
      <c r="B53" s="18">
        <v>84.96000000000001</v>
      </c>
      <c r="C53" s="4">
        <v>55.32000000000001</v>
      </c>
      <c r="D53" s="4">
        <v>29.64</v>
      </c>
      <c r="E53" s="5">
        <v>0.00025262813377358587</v>
      </c>
      <c r="F53" s="6">
        <v>0.6511299435028249</v>
      </c>
      <c r="G53" s="4"/>
      <c r="H53" s="4">
        <v>148.2</v>
      </c>
      <c r="I53" s="7">
        <v>546.486</v>
      </c>
    </row>
    <row r="54" spans="1:9" ht="15">
      <c r="A54" s="21" t="s">
        <v>45</v>
      </c>
      <c r="B54" s="18">
        <v>18.68</v>
      </c>
      <c r="C54" s="4">
        <v>15.84</v>
      </c>
      <c r="D54" s="4">
        <v>2.84</v>
      </c>
      <c r="E54" s="5">
        <v>0.001061237911603366</v>
      </c>
      <c r="F54" s="6">
        <v>0.8479657387580299</v>
      </c>
      <c r="G54" s="4"/>
      <c r="H54" s="4">
        <v>14.2</v>
      </c>
      <c r="I54" s="7">
        <v>55.255</v>
      </c>
    </row>
    <row r="55" spans="1:9" ht="15">
      <c r="A55" s="21" t="s">
        <v>27</v>
      </c>
      <c r="B55" s="18">
        <v>0.28</v>
      </c>
      <c r="C55" s="4">
        <v>0.12000000000000002</v>
      </c>
      <c r="D55" s="4">
        <v>0.16</v>
      </c>
      <c r="E55" s="5">
        <v>2.0003350561219006E-06</v>
      </c>
      <c r="F55" s="6">
        <v>0.4285714285714286</v>
      </c>
      <c r="G55" s="4"/>
      <c r="H55" s="4">
        <v>0.8</v>
      </c>
      <c r="I55" s="7">
        <v>2.855</v>
      </c>
    </row>
    <row r="56" spans="1:9" ht="15">
      <c r="A56" s="21" t="s">
        <v>17</v>
      </c>
      <c r="B56" s="18">
        <v>163280.6</v>
      </c>
      <c r="C56" s="4">
        <v>10004.099999999977</v>
      </c>
      <c r="D56" s="4">
        <v>153276.50000000003</v>
      </c>
      <c r="E56" s="5">
        <v>0.7674258922430939</v>
      </c>
      <c r="F56" s="6">
        <v>0.06126937309147551</v>
      </c>
      <c r="G56" s="4"/>
      <c r="H56" s="4">
        <v>766382.5000000001</v>
      </c>
      <c r="I56" s="7">
        <v>3039460</v>
      </c>
    </row>
    <row r="57" spans="1:9" ht="15">
      <c r="A57" s="21" t="s">
        <v>31</v>
      </c>
      <c r="B57" s="18">
        <v>33.599999999999994</v>
      </c>
      <c r="C57" s="4">
        <v>30.239999999999995</v>
      </c>
      <c r="D57" s="4">
        <v>3.36</v>
      </c>
      <c r="E57" s="5">
        <v>3.078394617207127E-05</v>
      </c>
      <c r="F57" s="6">
        <v>0.9</v>
      </c>
      <c r="G57" s="4"/>
      <c r="H57" s="4">
        <v>16.8</v>
      </c>
      <c r="I57" s="7">
        <v>66.432</v>
      </c>
    </row>
    <row r="58" spans="1:9" ht="15">
      <c r="A58" s="21" t="s">
        <v>21</v>
      </c>
      <c r="B58" s="18">
        <v>180822.36</v>
      </c>
      <c r="C58" s="4">
        <v>15425.799999999988</v>
      </c>
      <c r="D58" s="4">
        <v>165396.56</v>
      </c>
      <c r="E58" s="5">
        <v>0.24154800970231202</v>
      </c>
      <c r="F58" s="6">
        <v>0.08530913986522458</v>
      </c>
      <c r="G58" s="4"/>
      <c r="H58" s="4">
        <v>826982.8</v>
      </c>
      <c r="I58" s="7">
        <v>3240930</v>
      </c>
    </row>
    <row r="59" spans="1:9" ht="15">
      <c r="A59" s="21" t="s">
        <v>10</v>
      </c>
      <c r="B59" s="18">
        <v>120.71999999999998</v>
      </c>
      <c r="C59" s="4">
        <v>92.95999999999998</v>
      </c>
      <c r="D59" s="4">
        <v>27.760000000000005</v>
      </c>
      <c r="E59" s="5">
        <v>0.00012624806398411968</v>
      </c>
      <c r="F59" s="6">
        <v>0.7700463883366467</v>
      </c>
      <c r="G59" s="4"/>
      <c r="H59" s="4">
        <v>138.8</v>
      </c>
      <c r="I59" s="7">
        <v>511.371</v>
      </c>
    </row>
    <row r="60" spans="1:9" ht="15">
      <c r="A60" s="21" t="s">
        <v>47</v>
      </c>
      <c r="B60" s="18">
        <v>464.00000000000006</v>
      </c>
      <c r="C60" s="4">
        <v>361.9800000000001</v>
      </c>
      <c r="D60" s="4">
        <v>102.02</v>
      </c>
      <c r="E60" s="5">
        <v>0.0041262281211223075</v>
      </c>
      <c r="F60" s="6">
        <v>0.7801293103448277</v>
      </c>
      <c r="G60" s="4"/>
      <c r="H60" s="4">
        <v>510.09999999999997</v>
      </c>
      <c r="I60" s="7">
        <v>2013.29</v>
      </c>
    </row>
    <row r="61" spans="1:9" ht="15">
      <c r="A61" s="21" t="s">
        <v>36</v>
      </c>
      <c r="B61" s="18">
        <v>227.92000000000002</v>
      </c>
      <c r="C61" s="4">
        <v>196.70000000000002</v>
      </c>
      <c r="D61" s="4">
        <v>31.22</v>
      </c>
      <c r="E61" s="5">
        <v>0.00030267928366807734</v>
      </c>
      <c r="F61" s="6">
        <v>0.8630221130221131</v>
      </c>
      <c r="G61" s="4"/>
      <c r="H61" s="4">
        <v>156.1</v>
      </c>
      <c r="I61" s="7">
        <v>592.455</v>
      </c>
    </row>
    <row r="62" spans="1:9" ht="15">
      <c r="A62" s="21" t="s">
        <v>1</v>
      </c>
      <c r="B62" s="18">
        <v>2889.0799999999995</v>
      </c>
      <c r="C62" s="4">
        <v>2571.4399999999996</v>
      </c>
      <c r="D62" s="4">
        <v>317.63999999999993</v>
      </c>
      <c r="E62" s="5">
        <v>0.0018195132658808146</v>
      </c>
      <c r="F62" s="6">
        <v>0.8900549655945837</v>
      </c>
      <c r="G62" s="4"/>
      <c r="H62" s="4">
        <v>1588.1999999999996</v>
      </c>
      <c r="I62" s="7">
        <v>6052.42</v>
      </c>
    </row>
    <row r="63" spans="1:9" ht="15">
      <c r="A63" s="21" t="s">
        <v>37</v>
      </c>
      <c r="B63" s="18">
        <v>284.43999999999994</v>
      </c>
      <c r="C63" s="4">
        <v>228.37999999999994</v>
      </c>
      <c r="D63" s="4">
        <v>56.059999999999995</v>
      </c>
      <c r="E63" s="5">
        <v>0.000893316412482081</v>
      </c>
      <c r="F63" s="6">
        <v>0.8029109829841091</v>
      </c>
      <c r="G63" s="4"/>
      <c r="H63" s="4">
        <v>280.29999999999995</v>
      </c>
      <c r="I63" s="7">
        <v>1065.76</v>
      </c>
    </row>
    <row r="64" spans="1:9" ht="15">
      <c r="A64" s="21" t="s">
        <v>34</v>
      </c>
      <c r="B64" s="18">
        <v>375.56</v>
      </c>
      <c r="C64" s="4">
        <v>326.8</v>
      </c>
      <c r="D64" s="4">
        <v>48.76</v>
      </c>
      <c r="E64" s="5">
        <v>0.00033580554902829885</v>
      </c>
      <c r="F64" s="6">
        <v>0.8701672169560124</v>
      </c>
      <c r="G64" s="4"/>
      <c r="H64" s="4">
        <v>243.79999999999998</v>
      </c>
      <c r="I64" s="7">
        <v>872.328</v>
      </c>
    </row>
    <row r="65" spans="1:9" ht="15">
      <c r="A65" s="21" t="s">
        <v>11</v>
      </c>
      <c r="B65" s="18">
        <v>70268.4</v>
      </c>
      <c r="C65" s="4">
        <v>17786.5</v>
      </c>
      <c r="D65" s="4">
        <v>52481.899999999994</v>
      </c>
      <c r="E65" s="5">
        <v>0.207165471060963</v>
      </c>
      <c r="F65" s="6">
        <v>0.25312231387081535</v>
      </c>
      <c r="G65" s="4"/>
      <c r="H65" s="4">
        <v>262409.5</v>
      </c>
      <c r="I65" s="7">
        <v>1043890</v>
      </c>
    </row>
    <row r="66" spans="1:9" ht="7.5" customHeight="1">
      <c r="A66" s="21"/>
      <c r="B66" s="18"/>
      <c r="C66" s="4"/>
      <c r="D66" s="4"/>
      <c r="E66" s="3"/>
      <c r="F66" s="3"/>
      <c r="G66" s="4"/>
      <c r="H66" s="4"/>
      <c r="I66" s="3"/>
    </row>
    <row r="67" spans="1:9" ht="15">
      <c r="A67" s="21" t="s">
        <v>96</v>
      </c>
      <c r="B67" s="19">
        <f>SUM(B16:B65)</f>
        <v>1426372.16</v>
      </c>
      <c r="C67" s="7">
        <f>B67-D67</f>
        <v>281492.4600000002</v>
      </c>
      <c r="D67" s="19">
        <f>SUM(D16:D65)</f>
        <v>1144879.6999999997</v>
      </c>
      <c r="E67" s="5">
        <v>0.11682445918367344</v>
      </c>
      <c r="F67" s="8">
        <v>0.1997237169971574</v>
      </c>
      <c r="G67" s="4"/>
      <c r="H67" s="19">
        <f>SUM(H16:H65)</f>
        <v>5724398.499999999</v>
      </c>
      <c r="I67" s="19">
        <f>SUM(I16:I65)</f>
        <v>22487228.365040004</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A70:I70"/>
    <mergeCell ref="C1:E3"/>
    <mergeCell ref="A5:I5"/>
    <mergeCell ref="A6:I12"/>
    <mergeCell ref="B14:F14"/>
    <mergeCell ref="H14:I14"/>
    <mergeCell ref="A69:I69"/>
  </mergeCells>
  <printOptions/>
  <pageMargins left="0.7" right="0.7" top="0.75" bottom="0.75" header="0.3" footer="0.3"/>
  <pageSetup horizontalDpi="600" verticalDpi="600" orientation="landscape" scale="97" r:id="rId2"/>
  <drawing r:id="rId1"/>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E67" sqref="E67"/>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91</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100</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106</v>
      </c>
      <c r="C14" s="34"/>
      <c r="D14" s="34"/>
      <c r="E14" s="34"/>
      <c r="F14" s="34"/>
      <c r="G14" s="3"/>
      <c r="H14" s="35" t="s">
        <v>55</v>
      </c>
      <c r="I14" s="35"/>
    </row>
    <row r="15" spans="1:9" s="24" customFormat="1" ht="48" thickBot="1">
      <c r="A15" s="13" t="s">
        <v>49</v>
      </c>
      <c r="B15" s="15" t="s">
        <v>50</v>
      </c>
      <c r="C15" s="15" t="s">
        <v>83</v>
      </c>
      <c r="D15" s="15" t="s">
        <v>52</v>
      </c>
      <c r="E15" s="15" t="s">
        <v>53</v>
      </c>
      <c r="F15" s="15" t="s">
        <v>54</v>
      </c>
      <c r="G15" s="14"/>
      <c r="H15" s="16" t="s">
        <v>84</v>
      </c>
      <c r="I15" s="15" t="s">
        <v>56</v>
      </c>
    </row>
    <row r="16" spans="1:9" ht="15">
      <c r="A16" s="20" t="s">
        <v>24</v>
      </c>
      <c r="B16" s="17">
        <v>291.76</v>
      </c>
      <c r="C16" s="9">
        <v>178.2</v>
      </c>
      <c r="D16" s="9">
        <v>113.55999999999999</v>
      </c>
      <c r="E16" s="10">
        <v>0.000849608010196493</v>
      </c>
      <c r="F16" s="11">
        <v>0.610775980257746</v>
      </c>
      <c r="G16" s="9"/>
      <c r="H16" s="9">
        <v>567.8</v>
      </c>
      <c r="I16" s="12">
        <v>1588.17</v>
      </c>
    </row>
    <row r="17" spans="1:9" s="28" customFormat="1" ht="15">
      <c r="A17" s="21" t="s">
        <v>94</v>
      </c>
      <c r="B17" s="18">
        <v>500318.52</v>
      </c>
      <c r="C17" s="4">
        <f>B17-D17</f>
        <v>371938.92000000004</v>
      </c>
      <c r="D17" s="4">
        <f>641898/5</f>
        <v>128379.6</v>
      </c>
      <c r="E17" s="5">
        <v>0.08526307786138547</v>
      </c>
      <c r="F17" s="6">
        <v>0.7434042617490955</v>
      </c>
      <c r="G17" s="4"/>
      <c r="H17" s="4">
        <f>D17*5</f>
        <v>641898</v>
      </c>
      <c r="I17" s="7">
        <v>2135249.0101199998</v>
      </c>
    </row>
    <row r="18" spans="1:9" ht="15">
      <c r="A18" s="21" t="s">
        <v>8</v>
      </c>
      <c r="B18" s="18">
        <v>9658</v>
      </c>
      <c r="C18" s="4">
        <v>4499.719999999999</v>
      </c>
      <c r="D18" s="4">
        <v>5158.280000000001</v>
      </c>
      <c r="E18" s="5">
        <v>0.017471580247442133</v>
      </c>
      <c r="F18" s="6">
        <v>0.46590598467591626</v>
      </c>
      <c r="G18" s="4"/>
      <c r="H18" s="4">
        <v>25791.4</v>
      </c>
      <c r="I18" s="7">
        <v>72732</v>
      </c>
    </row>
    <row r="19" spans="1:9" ht="15">
      <c r="A19" s="21" t="s">
        <v>18</v>
      </c>
      <c r="B19" s="18">
        <v>18041.879999999997</v>
      </c>
      <c r="C19" s="4">
        <v>8049.539999999997</v>
      </c>
      <c r="D19" s="4">
        <v>9992.34</v>
      </c>
      <c r="E19" s="5">
        <v>0.07254725720873907</v>
      </c>
      <c r="F19" s="6">
        <v>0.44615860431396276</v>
      </c>
      <c r="G19" s="4"/>
      <c r="H19" s="4">
        <v>49961.7</v>
      </c>
      <c r="I19" s="7">
        <v>141856</v>
      </c>
    </row>
    <row r="20" spans="1:9" ht="15">
      <c r="A20" s="21" t="s">
        <v>5</v>
      </c>
      <c r="B20" s="18">
        <v>33786.32</v>
      </c>
      <c r="C20" s="4">
        <v>24916.68</v>
      </c>
      <c r="D20" s="4">
        <v>8869.64</v>
      </c>
      <c r="E20" s="5">
        <v>0.021669753815741665</v>
      </c>
      <c r="F20" s="6">
        <v>0.737478364024256</v>
      </c>
      <c r="G20" s="4"/>
      <c r="H20" s="4">
        <v>44348.2</v>
      </c>
      <c r="I20" s="7">
        <v>137340</v>
      </c>
    </row>
    <row r="21" spans="1:9" ht="15">
      <c r="A21" s="21" t="s">
        <v>12</v>
      </c>
      <c r="B21" s="18">
        <v>108399.84000000001</v>
      </c>
      <c r="C21" s="4">
        <v>22508.720000000016</v>
      </c>
      <c r="D21" s="4">
        <v>85891.12</v>
      </c>
      <c r="E21" s="5">
        <v>0.31858563324754735</v>
      </c>
      <c r="F21" s="6">
        <v>0.20764532493774912</v>
      </c>
      <c r="G21" s="4"/>
      <c r="H21" s="4">
        <v>429455.6</v>
      </c>
      <c r="I21" s="7">
        <v>1489820</v>
      </c>
    </row>
    <row r="22" spans="1:9" ht="15">
      <c r="A22" s="21" t="s">
        <v>43</v>
      </c>
      <c r="B22" s="18">
        <v>195.28</v>
      </c>
      <c r="C22" s="4">
        <v>158.04</v>
      </c>
      <c r="D22" s="4">
        <v>37.24</v>
      </c>
      <c r="E22" s="5">
        <v>0.0029064866788628798</v>
      </c>
      <c r="F22" s="6">
        <v>0.8092994674313805</v>
      </c>
      <c r="G22" s="4"/>
      <c r="H22" s="4">
        <v>186.20000000000002</v>
      </c>
      <c r="I22" s="7">
        <v>519.007</v>
      </c>
    </row>
    <row r="23" spans="1:9" ht="15">
      <c r="A23" s="21" t="s">
        <v>38</v>
      </c>
      <c r="B23" s="18">
        <v>165.2</v>
      </c>
      <c r="C23" s="4">
        <v>145.07999999999998</v>
      </c>
      <c r="D23" s="4">
        <v>20.12</v>
      </c>
      <c r="E23" s="5">
        <v>0.0039601310071172135</v>
      </c>
      <c r="F23" s="6">
        <v>0.8782082324455206</v>
      </c>
      <c r="G23" s="4"/>
      <c r="H23" s="4">
        <v>100.60000000000001</v>
      </c>
      <c r="I23" s="7">
        <v>273.971</v>
      </c>
    </row>
    <row r="24" spans="1:9" ht="15">
      <c r="A24" s="21" t="s">
        <v>22</v>
      </c>
      <c r="B24" s="18">
        <v>75.4</v>
      </c>
      <c r="C24" s="4">
        <v>75.32000000000001</v>
      </c>
      <c r="D24" s="4">
        <v>0.08</v>
      </c>
      <c r="E24" s="5">
        <v>5.481563583122704E-07</v>
      </c>
      <c r="F24" s="6">
        <v>0.9989389920424403</v>
      </c>
      <c r="G24" s="4"/>
      <c r="H24" s="4">
        <v>0.4</v>
      </c>
      <c r="I24" s="7">
        <v>1.18</v>
      </c>
    </row>
    <row r="25" spans="1:9" ht="15">
      <c r="A25" s="21" t="s">
        <v>26</v>
      </c>
      <c r="B25" s="18">
        <v>517.44</v>
      </c>
      <c r="C25" s="4">
        <v>458.72</v>
      </c>
      <c r="D25" s="4">
        <v>58.72</v>
      </c>
      <c r="E25" s="5">
        <v>0.0003855117944812464</v>
      </c>
      <c r="F25" s="6">
        <v>0.8865182436611008</v>
      </c>
      <c r="G25" s="4"/>
      <c r="H25" s="4">
        <v>293.6</v>
      </c>
      <c r="I25" s="7">
        <v>863.316</v>
      </c>
    </row>
    <row r="26" spans="1:9" s="28" customFormat="1" ht="15">
      <c r="A26" s="21" t="s">
        <v>95</v>
      </c>
      <c r="B26" s="18">
        <v>5096.14</v>
      </c>
      <c r="C26" s="4">
        <f>B26-D26</f>
        <v>4383.32</v>
      </c>
      <c r="D26" s="4">
        <v>712.8200000000002</v>
      </c>
      <c r="E26" s="5">
        <v>0.042728249245922716</v>
      </c>
      <c r="F26" s="6">
        <v>0.8601255067560937</v>
      </c>
      <c r="G26" s="4"/>
      <c r="H26" s="4">
        <f>D26*5</f>
        <v>3564.100000000001</v>
      </c>
      <c r="I26" s="7">
        <v>13694.008679999999</v>
      </c>
    </row>
    <row r="27" spans="1:9" ht="15">
      <c r="A27" s="21" t="s">
        <v>0</v>
      </c>
      <c r="B27" s="18">
        <v>23875.24</v>
      </c>
      <c r="C27" s="4">
        <v>14921.340000000002</v>
      </c>
      <c r="D27" s="4">
        <v>8953.9</v>
      </c>
      <c r="E27" s="5">
        <v>0.04136870303001182</v>
      </c>
      <c r="F27" s="6">
        <v>0.6249713091889338</v>
      </c>
      <c r="G27" s="4"/>
      <c r="H27" s="4">
        <v>44769.5</v>
      </c>
      <c r="I27" s="7">
        <v>128647</v>
      </c>
    </row>
    <row r="28" spans="1:9" ht="15">
      <c r="A28" s="21" t="s">
        <v>32</v>
      </c>
      <c r="B28" s="18">
        <v>99669.16</v>
      </c>
      <c r="C28" s="4">
        <v>33745.64</v>
      </c>
      <c r="D28" s="4">
        <v>65923.52</v>
      </c>
      <c r="E28" s="5">
        <v>0.4517692207534111</v>
      </c>
      <c r="F28" s="6">
        <v>0.33857654664692666</v>
      </c>
      <c r="G28" s="4"/>
      <c r="H28" s="4">
        <v>329617.60000000003</v>
      </c>
      <c r="I28" s="7">
        <v>1072740</v>
      </c>
    </row>
    <row r="29" spans="1:9" ht="15">
      <c r="A29" s="21" t="s">
        <v>28</v>
      </c>
      <c r="B29" s="18">
        <v>60058.520000000004</v>
      </c>
      <c r="C29" s="4">
        <v>23292.040000000008</v>
      </c>
      <c r="D29" s="4">
        <v>36766.479999999996</v>
      </c>
      <c r="E29" s="5">
        <v>0.3923249329131629</v>
      </c>
      <c r="F29" s="6">
        <v>0.38782241054225125</v>
      </c>
      <c r="G29" s="4"/>
      <c r="H29" s="4">
        <v>183832.39999999997</v>
      </c>
      <c r="I29" s="7">
        <v>590581</v>
      </c>
    </row>
    <row r="30" spans="1:9" ht="15">
      <c r="A30" s="21" t="s">
        <v>9</v>
      </c>
      <c r="B30" s="18">
        <v>144082.76</v>
      </c>
      <c r="C30" s="4">
        <v>23691.420000000013</v>
      </c>
      <c r="D30" s="4">
        <v>120391.34</v>
      </c>
      <c r="E30" s="5">
        <v>0.8260380147533867</v>
      </c>
      <c r="F30" s="6">
        <v>0.16442924885669882</v>
      </c>
      <c r="G30" s="4"/>
      <c r="H30" s="4">
        <v>601956.7</v>
      </c>
      <c r="I30" s="7">
        <v>2325420</v>
      </c>
    </row>
    <row r="31" spans="1:9" ht="15">
      <c r="A31" s="21" t="s">
        <v>14</v>
      </c>
      <c r="B31" s="18">
        <v>213094.59999999998</v>
      </c>
      <c r="C31" s="4">
        <v>22046.859999999986</v>
      </c>
      <c r="D31" s="4">
        <v>191047.74</v>
      </c>
      <c r="E31" s="5">
        <v>0.8965163417083012</v>
      </c>
      <c r="F31" s="6">
        <v>0.10346043494297832</v>
      </c>
      <c r="G31" s="4"/>
      <c r="H31" s="4">
        <v>955238.7</v>
      </c>
      <c r="I31" s="7">
        <v>3944270</v>
      </c>
    </row>
    <row r="32" spans="1:9" ht="15">
      <c r="A32" s="21" t="s">
        <v>30</v>
      </c>
      <c r="B32" s="18">
        <v>274.92</v>
      </c>
      <c r="C32" s="4">
        <v>135.18000000000004</v>
      </c>
      <c r="D32" s="4">
        <v>139.73999999999998</v>
      </c>
      <c r="E32" s="5">
        <v>0.0013351683378405854</v>
      </c>
      <c r="F32" s="6">
        <v>0.4917066783064165</v>
      </c>
      <c r="G32" s="4"/>
      <c r="H32" s="4">
        <v>698.6999999999999</v>
      </c>
      <c r="I32" s="7">
        <v>1898.76</v>
      </c>
    </row>
    <row r="33" spans="1:9" ht="15">
      <c r="A33" s="21" t="s">
        <v>20</v>
      </c>
      <c r="B33" s="18">
        <v>944.48</v>
      </c>
      <c r="C33" s="4">
        <v>376.48</v>
      </c>
      <c r="D33" s="4">
        <v>568</v>
      </c>
      <c r="E33" s="5">
        <v>0.004804933245265449</v>
      </c>
      <c r="F33" s="6">
        <v>0.39861087582585125</v>
      </c>
      <c r="G33" s="4"/>
      <c r="H33" s="4">
        <v>2840</v>
      </c>
      <c r="I33" s="7">
        <v>7718.84</v>
      </c>
    </row>
    <row r="34" spans="1:9" ht="15">
      <c r="A34" s="21" t="s">
        <v>23</v>
      </c>
      <c r="B34" s="18">
        <v>15175.840000000002</v>
      </c>
      <c r="C34" s="4">
        <v>9006.380000000001</v>
      </c>
      <c r="D34" s="4">
        <v>6169.46</v>
      </c>
      <c r="E34" s="5">
        <v>0.0737526228106584</v>
      </c>
      <c r="F34" s="6">
        <v>0.5934683022488376</v>
      </c>
      <c r="G34" s="4"/>
      <c r="H34" s="4">
        <v>30847.3</v>
      </c>
      <c r="I34" s="7">
        <v>91894.1</v>
      </c>
    </row>
    <row r="35" spans="1:9" ht="15">
      <c r="A35" s="21" t="s">
        <v>39</v>
      </c>
      <c r="B35" s="18">
        <v>1083.2400000000002</v>
      </c>
      <c r="C35" s="4">
        <v>540.6400000000002</v>
      </c>
      <c r="D35" s="4">
        <v>542.6</v>
      </c>
      <c r="E35" s="5">
        <v>0.021541901499595843</v>
      </c>
      <c r="F35" s="6">
        <v>0.49909530667257496</v>
      </c>
      <c r="G35" s="4"/>
      <c r="H35" s="4">
        <v>2713</v>
      </c>
      <c r="I35" s="7">
        <v>7974.68</v>
      </c>
    </row>
    <row r="36" spans="1:9" ht="15">
      <c r="A36" s="21" t="s">
        <v>44</v>
      </c>
      <c r="B36" s="18">
        <v>2779.0800000000004</v>
      </c>
      <c r="C36" s="4">
        <v>2396.4400000000005</v>
      </c>
      <c r="D36" s="4">
        <v>382.64000000000004</v>
      </c>
      <c r="E36" s="5">
        <v>0.018461372193691948</v>
      </c>
      <c r="F36" s="6">
        <v>0.8623141471278265</v>
      </c>
      <c r="G36" s="4"/>
      <c r="H36" s="4">
        <v>1913.2000000000003</v>
      </c>
      <c r="I36" s="7">
        <v>6082.02</v>
      </c>
    </row>
    <row r="37" spans="1:9" ht="15">
      <c r="A37" s="21" t="s">
        <v>33</v>
      </c>
      <c r="B37" s="18">
        <v>61324.36</v>
      </c>
      <c r="C37" s="4">
        <v>25513.159999999996</v>
      </c>
      <c r="D37" s="4">
        <v>35811.200000000004</v>
      </c>
      <c r="E37" s="5">
        <v>0.2380651014770844</v>
      </c>
      <c r="F37" s="6">
        <v>0.4160363027025475</v>
      </c>
      <c r="G37" s="4"/>
      <c r="H37" s="4">
        <v>179056.00000000003</v>
      </c>
      <c r="I37" s="7">
        <v>523374</v>
      </c>
    </row>
    <row r="38" spans="1:9" ht="15">
      <c r="A38" s="21" t="s">
        <v>2</v>
      </c>
      <c r="B38" s="18">
        <v>159799.43999999997</v>
      </c>
      <c r="C38" s="4">
        <v>39114.09999999999</v>
      </c>
      <c r="D38" s="4">
        <v>120685.33999999998</v>
      </c>
      <c r="E38" s="5">
        <v>0.552920811938456</v>
      </c>
      <c r="F38" s="6">
        <v>0.24476994412496061</v>
      </c>
      <c r="G38" s="4"/>
      <c r="H38" s="4">
        <v>603426.7</v>
      </c>
      <c r="I38" s="7">
        <v>2170610</v>
      </c>
    </row>
    <row r="39" spans="1:9" ht="15">
      <c r="A39" s="21" t="s">
        <v>25</v>
      </c>
      <c r="B39" s="18">
        <v>0</v>
      </c>
      <c r="C39" s="4">
        <v>0</v>
      </c>
      <c r="D39" s="4">
        <v>0</v>
      </c>
      <c r="E39" s="5">
        <v>0</v>
      </c>
      <c r="F39" s="6" t="s">
        <v>48</v>
      </c>
      <c r="G39" s="4"/>
      <c r="H39" s="4">
        <v>0</v>
      </c>
      <c r="I39" s="7">
        <v>0</v>
      </c>
    </row>
    <row r="40" spans="1:9" ht="15">
      <c r="A40" s="21" t="s">
        <v>19</v>
      </c>
      <c r="B40" s="18">
        <v>108688.2</v>
      </c>
      <c r="C40" s="4">
        <v>28761.199999999997</v>
      </c>
      <c r="D40" s="4">
        <v>79927</v>
      </c>
      <c r="E40" s="5">
        <v>0.442738418574064</v>
      </c>
      <c r="F40" s="6">
        <v>0.26462118242826727</v>
      </c>
      <c r="G40" s="4"/>
      <c r="H40" s="4">
        <v>399635</v>
      </c>
      <c r="I40" s="7">
        <v>1267920</v>
      </c>
    </row>
    <row r="41" spans="1:9" ht="15">
      <c r="A41" s="21" t="s">
        <v>3</v>
      </c>
      <c r="B41" s="18">
        <v>254873.88000000003</v>
      </c>
      <c r="C41" s="4">
        <v>52402.80000000005</v>
      </c>
      <c r="D41" s="4">
        <v>202471.08</v>
      </c>
      <c r="E41" s="5">
        <v>0.5319455689146824</v>
      </c>
      <c r="F41" s="6">
        <v>0.20560286522887336</v>
      </c>
      <c r="G41" s="4"/>
      <c r="H41" s="4">
        <v>1012355.3999999999</v>
      </c>
      <c r="I41" s="7">
        <v>3661840</v>
      </c>
    </row>
    <row r="42" spans="1:9" ht="15">
      <c r="A42" s="21" t="s">
        <v>16</v>
      </c>
      <c r="B42" s="18">
        <v>200331.16</v>
      </c>
      <c r="C42" s="4">
        <v>16116.080000000016</v>
      </c>
      <c r="D42" s="4">
        <v>184215.08</v>
      </c>
      <c r="E42" s="5">
        <v>0.9194914839697138</v>
      </c>
      <c r="F42" s="6">
        <v>0.08044719553363548</v>
      </c>
      <c r="G42" s="4"/>
      <c r="H42" s="4">
        <v>921075.3999999999</v>
      </c>
      <c r="I42" s="7">
        <v>3847090</v>
      </c>
    </row>
    <row r="43" spans="1:9" ht="15">
      <c r="A43" s="21" t="s">
        <v>6</v>
      </c>
      <c r="B43" s="18">
        <v>8478.84</v>
      </c>
      <c r="C43" s="4">
        <v>6072.06</v>
      </c>
      <c r="D43" s="4">
        <v>2406.7799999999997</v>
      </c>
      <c r="E43" s="5">
        <v>0.008404981847490986</v>
      </c>
      <c r="F43" s="6">
        <v>0.7161427742474207</v>
      </c>
      <c r="G43" s="4"/>
      <c r="H43" s="4">
        <v>12033.899999999998</v>
      </c>
      <c r="I43" s="7">
        <v>34477.7</v>
      </c>
    </row>
    <row r="44" spans="1:9" ht="15">
      <c r="A44" s="21" t="s">
        <v>46</v>
      </c>
      <c r="B44" s="18">
        <v>2830.4</v>
      </c>
      <c r="C44" s="4">
        <v>2046.6200000000001</v>
      </c>
      <c r="D44" s="4">
        <v>783.78</v>
      </c>
      <c r="E44" s="5">
        <v>0.032685882241079336</v>
      </c>
      <c r="F44" s="6">
        <v>0.7230850763143019</v>
      </c>
      <c r="G44" s="4"/>
      <c r="H44" s="4">
        <v>3918.8999999999996</v>
      </c>
      <c r="I44" s="7">
        <v>12263.1</v>
      </c>
    </row>
    <row r="45" spans="1:9" ht="15">
      <c r="A45" s="21" t="s">
        <v>40</v>
      </c>
      <c r="B45" s="18">
        <v>586.0400000000001</v>
      </c>
      <c r="C45" s="4">
        <v>516.3000000000001</v>
      </c>
      <c r="D45" s="4">
        <v>69.74</v>
      </c>
      <c r="E45" s="5">
        <v>0.0035912393122781864</v>
      </c>
      <c r="F45" s="6">
        <v>0.8809978841034741</v>
      </c>
      <c r="G45" s="4"/>
      <c r="H45" s="4">
        <v>348.7</v>
      </c>
      <c r="I45" s="7">
        <v>996.777</v>
      </c>
    </row>
    <row r="46" spans="1:9" ht="15">
      <c r="A46" s="21" t="s">
        <v>13</v>
      </c>
      <c r="B46" s="18">
        <v>131710.8</v>
      </c>
      <c r="C46" s="4">
        <v>18088.320000000007</v>
      </c>
      <c r="D46" s="4">
        <v>113622.47999999998</v>
      </c>
      <c r="E46" s="5">
        <v>0.36079993334142857</v>
      </c>
      <c r="F46" s="6">
        <v>0.13733361273335223</v>
      </c>
      <c r="G46" s="4"/>
      <c r="H46" s="4">
        <v>568112.3999999999</v>
      </c>
      <c r="I46" s="7">
        <v>1966290</v>
      </c>
    </row>
    <row r="47" spans="1:9" ht="15">
      <c r="A47" s="21" t="s">
        <v>41</v>
      </c>
      <c r="B47" s="18">
        <v>38771.91999999999</v>
      </c>
      <c r="C47" s="4">
        <v>27244.199999999993</v>
      </c>
      <c r="D47" s="4">
        <v>11527.719999999998</v>
      </c>
      <c r="E47" s="5">
        <v>0.09173513811693934</v>
      </c>
      <c r="F47" s="6">
        <v>0.7026786395927774</v>
      </c>
      <c r="G47" s="4"/>
      <c r="H47" s="4">
        <v>57638.59999999999</v>
      </c>
      <c r="I47" s="7">
        <v>172787</v>
      </c>
    </row>
    <row r="48" spans="1:9" ht="15">
      <c r="A48" s="21" t="s">
        <v>35</v>
      </c>
      <c r="B48" s="18">
        <v>1793.08</v>
      </c>
      <c r="C48" s="4">
        <v>1493.06</v>
      </c>
      <c r="D48" s="4">
        <v>300.02</v>
      </c>
      <c r="E48" s="5">
        <v>0.0023541253610595237</v>
      </c>
      <c r="F48" s="6">
        <v>0.8326789658018605</v>
      </c>
      <c r="G48" s="4"/>
      <c r="H48" s="4">
        <v>1500.1</v>
      </c>
      <c r="I48" s="7">
        <v>4461.45</v>
      </c>
    </row>
    <row r="49" spans="1:9" ht="15">
      <c r="A49" s="21" t="s">
        <v>4</v>
      </c>
      <c r="B49" s="18">
        <v>182775.4</v>
      </c>
      <c r="C49" s="4">
        <v>28417.160000000033</v>
      </c>
      <c r="D49" s="4">
        <v>154358.23999999996</v>
      </c>
      <c r="E49" s="5">
        <v>0.8442008385225986</v>
      </c>
      <c r="F49" s="6">
        <v>0.15547584631192182</v>
      </c>
      <c r="G49" s="4"/>
      <c r="H49" s="4">
        <v>771791.1999999998</v>
      </c>
      <c r="I49" s="7">
        <v>3230900</v>
      </c>
    </row>
    <row r="50" spans="1:9" ht="15">
      <c r="A50" s="21" t="s">
        <v>29</v>
      </c>
      <c r="B50" s="18">
        <v>38572.76</v>
      </c>
      <c r="C50" s="4">
        <v>13907.2</v>
      </c>
      <c r="D50" s="4">
        <v>24665.56</v>
      </c>
      <c r="E50" s="5">
        <v>0.23083223495932614</v>
      </c>
      <c r="F50" s="6">
        <v>0.3605445915718761</v>
      </c>
      <c r="G50" s="4"/>
      <c r="H50" s="4">
        <v>123327.8</v>
      </c>
      <c r="I50" s="7">
        <v>359816</v>
      </c>
    </row>
    <row r="51" spans="1:9" ht="15">
      <c r="A51" s="21" t="s">
        <v>15</v>
      </c>
      <c r="B51" s="18">
        <v>150674.08000000002</v>
      </c>
      <c r="C51" s="4">
        <v>27713.22</v>
      </c>
      <c r="D51" s="4">
        <v>122960.86000000002</v>
      </c>
      <c r="E51" s="5">
        <v>0.6792030754382973</v>
      </c>
      <c r="F51" s="6">
        <v>0.18392825096393486</v>
      </c>
      <c r="G51" s="4"/>
      <c r="H51" s="4">
        <v>614804.3</v>
      </c>
      <c r="I51" s="7">
        <v>2236000</v>
      </c>
    </row>
    <row r="52" spans="1:9" ht="15">
      <c r="A52" s="21" t="s">
        <v>7</v>
      </c>
      <c r="B52" s="18">
        <v>28313.680000000004</v>
      </c>
      <c r="C52" s="4">
        <v>18200.40000000001</v>
      </c>
      <c r="D52" s="4">
        <v>10113.279999999997</v>
      </c>
      <c r="E52" s="5">
        <v>0.04028079553424087</v>
      </c>
      <c r="F52" s="6">
        <v>0.6428129441316002</v>
      </c>
      <c r="G52" s="4"/>
      <c r="H52" s="4">
        <v>50566.39999999999</v>
      </c>
      <c r="I52" s="7">
        <v>151033</v>
      </c>
    </row>
    <row r="53" spans="1:9" ht="15">
      <c r="A53" s="21" t="s">
        <v>42</v>
      </c>
      <c r="B53" s="18">
        <v>4580.879999999999</v>
      </c>
      <c r="C53" s="4">
        <v>3136.4399999999996</v>
      </c>
      <c r="D53" s="4">
        <v>1444.4399999999998</v>
      </c>
      <c r="E53" s="5">
        <v>0.012311274681103858</v>
      </c>
      <c r="F53" s="6">
        <v>0.6846806727091738</v>
      </c>
      <c r="G53" s="4"/>
      <c r="H53" s="4">
        <v>7222.199999999999</v>
      </c>
      <c r="I53" s="7">
        <v>21213.9</v>
      </c>
    </row>
    <row r="54" spans="1:9" ht="15">
      <c r="A54" s="21" t="s">
        <v>45</v>
      </c>
      <c r="B54" s="18">
        <v>216.08</v>
      </c>
      <c r="C54" s="4">
        <v>199.32000000000002</v>
      </c>
      <c r="D54" s="4">
        <v>16.76</v>
      </c>
      <c r="E54" s="5">
        <v>0.0062627983797438076</v>
      </c>
      <c r="F54" s="6">
        <v>0.9224361347649019</v>
      </c>
      <c r="G54" s="4"/>
      <c r="H54" s="4">
        <v>83.80000000000001</v>
      </c>
      <c r="I54" s="7">
        <v>267.325</v>
      </c>
    </row>
    <row r="55" spans="1:9" ht="15">
      <c r="A55" s="21" t="s">
        <v>27</v>
      </c>
      <c r="B55" s="18">
        <v>483.03999999999996</v>
      </c>
      <c r="C55" s="4">
        <v>239.97999999999993</v>
      </c>
      <c r="D55" s="4">
        <v>243.06000000000003</v>
      </c>
      <c r="E55" s="5">
        <v>0.0030387589921311822</v>
      </c>
      <c r="F55" s="6">
        <v>0.4968118582312023</v>
      </c>
      <c r="G55" s="4"/>
      <c r="H55" s="4">
        <v>1215.3000000000002</v>
      </c>
      <c r="I55" s="7">
        <v>3362.15</v>
      </c>
    </row>
    <row r="56" spans="1:9" ht="15">
      <c r="A56" s="21" t="s">
        <v>17</v>
      </c>
      <c r="B56" s="18">
        <v>196871.03999999998</v>
      </c>
      <c r="C56" s="4">
        <v>18745.819999999978</v>
      </c>
      <c r="D56" s="4">
        <v>178125.22</v>
      </c>
      <c r="E56" s="5">
        <v>0.8918386438201379</v>
      </c>
      <c r="F56" s="6">
        <v>0.09521877874978453</v>
      </c>
      <c r="G56" s="4"/>
      <c r="H56" s="4">
        <v>890626.1</v>
      </c>
      <c r="I56" s="7">
        <v>3690490</v>
      </c>
    </row>
    <row r="57" spans="1:9" ht="15">
      <c r="A57" s="21" t="s">
        <v>31</v>
      </c>
      <c r="B57" s="18">
        <v>692.12</v>
      </c>
      <c r="C57" s="4">
        <v>528.8199999999999</v>
      </c>
      <c r="D57" s="4">
        <v>163.3</v>
      </c>
      <c r="E57" s="5">
        <v>0.0014961364315176306</v>
      </c>
      <c r="F57" s="6">
        <v>0.7640582557937929</v>
      </c>
      <c r="G57" s="4"/>
      <c r="H57" s="4">
        <v>816.5</v>
      </c>
      <c r="I57" s="7">
        <v>2355.06</v>
      </c>
    </row>
    <row r="58" spans="1:9" ht="15">
      <c r="A58" s="21" t="s">
        <v>21</v>
      </c>
      <c r="B58" s="18">
        <v>539779.4400000001</v>
      </c>
      <c r="C58" s="4">
        <v>75620.86000000004</v>
      </c>
      <c r="D58" s="4">
        <v>464158.58</v>
      </c>
      <c r="E58" s="5">
        <v>0.6778652541821388</v>
      </c>
      <c r="F58" s="6">
        <v>0.14009585100166105</v>
      </c>
      <c r="G58" s="4"/>
      <c r="H58" s="4">
        <v>2320792.9</v>
      </c>
      <c r="I58" s="7">
        <v>8299400</v>
      </c>
    </row>
    <row r="59" spans="1:9" ht="15">
      <c r="A59" s="21" t="s">
        <v>10</v>
      </c>
      <c r="B59" s="18">
        <v>9553.679999999998</v>
      </c>
      <c r="C59" s="4">
        <v>4306.219999999998</v>
      </c>
      <c r="D59" s="4">
        <v>5247.46</v>
      </c>
      <c r="E59" s="5">
        <v>0.02386461332255434</v>
      </c>
      <c r="F59" s="6">
        <v>0.4507394009428827</v>
      </c>
      <c r="G59" s="4"/>
      <c r="H59" s="4">
        <v>26237.3</v>
      </c>
      <c r="I59" s="7">
        <v>74704</v>
      </c>
    </row>
    <row r="60" spans="1:9" ht="15">
      <c r="A60" s="21" t="s">
        <v>47</v>
      </c>
      <c r="B60" s="18">
        <v>4246.120000000001</v>
      </c>
      <c r="C60" s="4">
        <v>3118.6800000000007</v>
      </c>
      <c r="D60" s="4">
        <v>1127.44</v>
      </c>
      <c r="E60" s="5">
        <v>0.04559963372748612</v>
      </c>
      <c r="F60" s="6">
        <v>0.7344775936619785</v>
      </c>
      <c r="G60" s="4"/>
      <c r="H60" s="4">
        <v>5637.200000000001</v>
      </c>
      <c r="I60" s="7">
        <v>17394.1</v>
      </c>
    </row>
    <row r="61" spans="1:9" ht="15">
      <c r="A61" s="21" t="s">
        <v>36</v>
      </c>
      <c r="B61" s="18">
        <v>2550.4399999999996</v>
      </c>
      <c r="C61" s="4">
        <v>1857.2999999999997</v>
      </c>
      <c r="D61" s="4">
        <v>693.14</v>
      </c>
      <c r="E61" s="5">
        <v>0.006720023019913234</v>
      </c>
      <c r="F61" s="6">
        <v>0.7282272862721727</v>
      </c>
      <c r="G61" s="4"/>
      <c r="H61" s="4">
        <v>3465.7</v>
      </c>
      <c r="I61" s="7">
        <v>10336.3</v>
      </c>
    </row>
    <row r="62" spans="1:9" ht="15">
      <c r="A62" s="21" t="s">
        <v>1</v>
      </c>
      <c r="B62" s="18">
        <v>17636.239999999998</v>
      </c>
      <c r="C62" s="4">
        <v>11115.019999999997</v>
      </c>
      <c r="D62" s="4">
        <v>6521.22</v>
      </c>
      <c r="E62" s="5">
        <v>0.03735501290683568</v>
      </c>
      <c r="F62" s="6">
        <v>0.6302375109433755</v>
      </c>
      <c r="G62" s="4"/>
      <c r="H62" s="4">
        <v>32606.100000000002</v>
      </c>
      <c r="I62" s="7">
        <v>98131.8</v>
      </c>
    </row>
    <row r="63" spans="1:9" ht="15">
      <c r="A63" s="21" t="s">
        <v>37</v>
      </c>
      <c r="B63" s="18">
        <v>2197.6</v>
      </c>
      <c r="C63" s="4">
        <v>1643.1999999999998</v>
      </c>
      <c r="D63" s="4">
        <v>554.4000000000001</v>
      </c>
      <c r="E63" s="5">
        <v>0.00883436709026161</v>
      </c>
      <c r="F63" s="6">
        <v>0.7477247906807426</v>
      </c>
      <c r="G63" s="4"/>
      <c r="H63" s="4">
        <v>2772.0000000000005</v>
      </c>
      <c r="I63" s="7">
        <v>8626.65</v>
      </c>
    </row>
    <row r="64" spans="1:9" ht="15">
      <c r="A64" s="21" t="s">
        <v>34</v>
      </c>
      <c r="B64" s="18">
        <v>61964.920000000006</v>
      </c>
      <c r="C64" s="4">
        <v>18875.440000000002</v>
      </c>
      <c r="D64" s="4">
        <v>43089.48</v>
      </c>
      <c r="E64" s="5">
        <v>0.29675320936718425</v>
      </c>
      <c r="F64" s="6">
        <v>0.304614933739929</v>
      </c>
      <c r="G64" s="4"/>
      <c r="H64" s="4">
        <v>215447.40000000002</v>
      </c>
      <c r="I64" s="7">
        <v>650776</v>
      </c>
    </row>
    <row r="65" spans="1:9" ht="15">
      <c r="A65" s="21" t="s">
        <v>11</v>
      </c>
      <c r="B65" s="18">
        <v>159158.92</v>
      </c>
      <c r="C65" s="4">
        <v>40405.16000000003</v>
      </c>
      <c r="D65" s="4">
        <v>118753.75999999998</v>
      </c>
      <c r="E65" s="5">
        <v>0.4687650148081633</v>
      </c>
      <c r="F65" s="6">
        <v>0.25386676411224723</v>
      </c>
      <c r="G65" s="4"/>
      <c r="H65" s="4">
        <v>593768.7999999999</v>
      </c>
      <c r="I65" s="7">
        <v>2176620</v>
      </c>
    </row>
    <row r="66" spans="1:9" ht="7.5" customHeight="1">
      <c r="A66" s="21"/>
      <c r="B66" s="18"/>
      <c r="C66" s="4"/>
      <c r="D66" s="4"/>
      <c r="E66" s="3"/>
      <c r="F66" s="3"/>
      <c r="G66" s="4"/>
      <c r="H66" s="4"/>
      <c r="I66" s="3"/>
    </row>
    <row r="67" spans="1:9" ht="15">
      <c r="A67" s="21" t="s">
        <v>96</v>
      </c>
      <c r="B67" s="19">
        <f>SUM(B16:B65)</f>
        <v>3607038.1800000006</v>
      </c>
      <c r="C67" s="7">
        <f>B67-D67</f>
        <v>1052862.8200000008</v>
      </c>
      <c r="D67" s="19">
        <f>SUM(D16:D65)</f>
        <v>2554175.36</v>
      </c>
      <c r="E67" s="5">
        <v>0.26063013877551017</v>
      </c>
      <c r="F67" s="8">
        <v>0.27813653192602855</v>
      </c>
      <c r="G67" s="4"/>
      <c r="H67" s="19">
        <f>SUM(H16:H65)</f>
        <v>12770876.800000003</v>
      </c>
      <c r="I67" s="19">
        <f>SUM(I16:I65)</f>
        <v>46864699.37479999</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A70:I70"/>
    <mergeCell ref="C1:E3"/>
    <mergeCell ref="A5:I5"/>
    <mergeCell ref="A6:I12"/>
    <mergeCell ref="B14:F14"/>
    <mergeCell ref="H14:I14"/>
    <mergeCell ref="A69:I69"/>
  </mergeCells>
  <printOptions/>
  <pageMargins left="0.7" right="0.7" top="0.75" bottom="0.75" header="0.3" footer="0.3"/>
  <pageSetup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E67" sqref="E67"/>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92</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101</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105</v>
      </c>
      <c r="C14" s="34"/>
      <c r="D14" s="34"/>
      <c r="E14" s="34"/>
      <c r="F14" s="34"/>
      <c r="G14" s="3"/>
      <c r="H14" s="35" t="s">
        <v>55</v>
      </c>
      <c r="I14" s="35"/>
    </row>
    <row r="15" spans="1:9" s="24" customFormat="1" ht="48" thickBot="1">
      <c r="A15" s="13" t="s">
        <v>49</v>
      </c>
      <c r="B15" s="15" t="s">
        <v>50</v>
      </c>
      <c r="C15" s="15" t="s">
        <v>83</v>
      </c>
      <c r="D15" s="15" t="s">
        <v>52</v>
      </c>
      <c r="E15" s="15" t="s">
        <v>53</v>
      </c>
      <c r="F15" s="15" t="s">
        <v>54</v>
      </c>
      <c r="G15" s="14"/>
      <c r="H15" s="16" t="s">
        <v>84</v>
      </c>
      <c r="I15" s="15" t="s">
        <v>56</v>
      </c>
    </row>
    <row r="16" spans="1:9" ht="15">
      <c r="A16" s="20" t="s">
        <v>24</v>
      </c>
      <c r="B16" s="17">
        <v>40.44</v>
      </c>
      <c r="C16" s="9">
        <v>30.919999999999998</v>
      </c>
      <c r="D16" s="9">
        <v>9.52</v>
      </c>
      <c r="E16" s="10">
        <v>7.122462360928684E-05</v>
      </c>
      <c r="F16" s="11">
        <v>0.7645895153313551</v>
      </c>
      <c r="G16" s="9"/>
      <c r="H16" s="9">
        <v>47.599999999999994</v>
      </c>
      <c r="I16" s="12">
        <v>153.839</v>
      </c>
    </row>
    <row r="17" spans="1:9" s="28" customFormat="1" ht="15">
      <c r="A17" s="21" t="s">
        <v>94</v>
      </c>
      <c r="B17" s="18">
        <v>355349.36</v>
      </c>
      <c r="C17" s="4">
        <f>B17-D17</f>
        <v>273164.79999999993</v>
      </c>
      <c r="D17" s="4">
        <v>82184.56000000003</v>
      </c>
      <c r="E17" s="5">
        <v>0.0545827260583746</v>
      </c>
      <c r="F17" s="6">
        <v>0.7687218009904392</v>
      </c>
      <c r="G17" s="4"/>
      <c r="H17" s="4">
        <f>D17*5</f>
        <v>410922.80000000016</v>
      </c>
      <c r="I17" s="7">
        <v>1489751.87124</v>
      </c>
    </row>
    <row r="18" spans="1:9" ht="15">
      <c r="A18" s="21" t="s">
        <v>8</v>
      </c>
      <c r="B18" s="18">
        <v>1267.48</v>
      </c>
      <c r="C18" s="4">
        <v>761.9200000000001</v>
      </c>
      <c r="D18" s="4">
        <v>505.56</v>
      </c>
      <c r="E18" s="5">
        <v>0.0017123793415434686</v>
      </c>
      <c r="F18" s="6">
        <v>0.601129800864708</v>
      </c>
      <c r="G18" s="4"/>
      <c r="H18" s="4">
        <v>2527.8</v>
      </c>
      <c r="I18" s="7">
        <v>8074.93</v>
      </c>
    </row>
    <row r="19" spans="1:9" ht="15">
      <c r="A19" s="21" t="s">
        <v>18</v>
      </c>
      <c r="B19" s="18">
        <v>4148.16</v>
      </c>
      <c r="C19" s="4">
        <v>2510.58</v>
      </c>
      <c r="D19" s="4">
        <v>1637.58</v>
      </c>
      <c r="E19" s="5">
        <v>0.011889300950516789</v>
      </c>
      <c r="F19" s="6">
        <v>0.6052273779217774</v>
      </c>
      <c r="G19" s="4"/>
      <c r="H19" s="4">
        <v>8187.9</v>
      </c>
      <c r="I19" s="7">
        <v>27217.4</v>
      </c>
    </row>
    <row r="20" spans="1:9" ht="15">
      <c r="A20" s="21" t="s">
        <v>5</v>
      </c>
      <c r="B20" s="18">
        <v>14811.080000000002</v>
      </c>
      <c r="C20" s="4">
        <v>11120.720000000001</v>
      </c>
      <c r="D20" s="4">
        <v>3690.36</v>
      </c>
      <c r="E20" s="5">
        <v>0.009016058452367899</v>
      </c>
      <c r="F20" s="6">
        <v>0.7508378862311188</v>
      </c>
      <c r="G20" s="4"/>
      <c r="H20" s="4">
        <v>18451.8</v>
      </c>
      <c r="I20" s="7">
        <v>64397.8</v>
      </c>
    </row>
    <row r="21" spans="1:9" ht="15">
      <c r="A21" s="21" t="s">
        <v>12</v>
      </c>
      <c r="B21" s="18">
        <v>79322.24</v>
      </c>
      <c r="C21" s="4">
        <v>13830.020000000004</v>
      </c>
      <c r="D21" s="4">
        <v>65492.22</v>
      </c>
      <c r="E21" s="5">
        <v>0.24292243926365947</v>
      </c>
      <c r="F21" s="6">
        <v>0.17435236322121014</v>
      </c>
      <c r="G21" s="4"/>
      <c r="H21" s="4">
        <v>327461.1</v>
      </c>
      <c r="I21" s="7">
        <v>1198210</v>
      </c>
    </row>
    <row r="22" spans="1:9" ht="15">
      <c r="A22" s="21" t="s">
        <v>43</v>
      </c>
      <c r="B22" s="18">
        <v>12.959999999999999</v>
      </c>
      <c r="C22" s="4">
        <v>11.139999999999999</v>
      </c>
      <c r="D22" s="4">
        <v>1.8200000000000003</v>
      </c>
      <c r="E22" s="5">
        <v>0.00014204634144818586</v>
      </c>
      <c r="F22" s="6">
        <v>0.8595679012345678</v>
      </c>
      <c r="G22" s="4"/>
      <c r="H22" s="4">
        <v>9.100000000000001</v>
      </c>
      <c r="I22" s="7">
        <v>29.087</v>
      </c>
    </row>
    <row r="23" spans="1:9" ht="15">
      <c r="A23" s="21" t="s">
        <v>38</v>
      </c>
      <c r="B23" s="18">
        <v>11.28</v>
      </c>
      <c r="C23" s="4">
        <v>11.08</v>
      </c>
      <c r="D23" s="4">
        <v>0.2</v>
      </c>
      <c r="E23" s="5">
        <v>3.936511935504188E-05</v>
      </c>
      <c r="F23" s="6">
        <v>0.9822695035460993</v>
      </c>
      <c r="G23" s="4"/>
      <c r="H23" s="4">
        <v>1</v>
      </c>
      <c r="I23" s="7">
        <v>3.223</v>
      </c>
    </row>
    <row r="24" spans="1:9" ht="15">
      <c r="A24" s="21" t="s">
        <v>22</v>
      </c>
      <c r="B24" s="18">
        <v>0</v>
      </c>
      <c r="C24" s="4">
        <v>0</v>
      </c>
      <c r="D24" s="4">
        <v>0</v>
      </c>
      <c r="E24" s="5">
        <v>0</v>
      </c>
      <c r="F24" s="6" t="s">
        <v>48</v>
      </c>
      <c r="G24" s="4"/>
      <c r="H24" s="4">
        <v>0</v>
      </c>
      <c r="I24" s="7">
        <v>0</v>
      </c>
    </row>
    <row r="25" spans="1:9" ht="15">
      <c r="A25" s="21" t="s">
        <v>26</v>
      </c>
      <c r="B25" s="18">
        <v>198.44</v>
      </c>
      <c r="C25" s="4">
        <v>182.9</v>
      </c>
      <c r="D25" s="4">
        <v>15.54</v>
      </c>
      <c r="E25" s="5">
        <v>0.00010202406822613367</v>
      </c>
      <c r="F25" s="6">
        <v>0.9216891755694416</v>
      </c>
      <c r="G25" s="4"/>
      <c r="H25" s="4">
        <v>77.69999999999999</v>
      </c>
      <c r="I25" s="7">
        <v>259.008</v>
      </c>
    </row>
    <row r="26" spans="1:9" s="28" customFormat="1" ht="15">
      <c r="A26" s="21" t="s">
        <v>95</v>
      </c>
      <c r="B26" s="18">
        <v>3830.96</v>
      </c>
      <c r="C26" s="4">
        <f>B26-D26</f>
        <v>3278.62</v>
      </c>
      <c r="D26" s="4">
        <v>552.34</v>
      </c>
      <c r="E26" s="5">
        <v>0.03310866865196396</v>
      </c>
      <c r="F26" s="6">
        <v>0.8558220393843841</v>
      </c>
      <c r="G26" s="4"/>
      <c r="H26" s="4">
        <f>D26*5</f>
        <v>2761.7000000000003</v>
      </c>
      <c r="I26" s="7">
        <v>11434.14768</v>
      </c>
    </row>
    <row r="27" spans="1:9" ht="15">
      <c r="A27" s="21" t="s">
        <v>0</v>
      </c>
      <c r="B27" s="18">
        <v>7132.839999999999</v>
      </c>
      <c r="C27" s="4">
        <v>5756.4</v>
      </c>
      <c r="D27" s="4">
        <v>1376.4399999999998</v>
      </c>
      <c r="E27" s="5">
        <v>0.006359411831562723</v>
      </c>
      <c r="F27" s="6">
        <v>0.8070277757527157</v>
      </c>
      <c r="G27" s="4"/>
      <c r="H27" s="4">
        <v>6882.199999999999</v>
      </c>
      <c r="I27" s="7">
        <v>23041.1</v>
      </c>
    </row>
    <row r="28" spans="1:9" ht="15">
      <c r="A28" s="21" t="s">
        <v>32</v>
      </c>
      <c r="B28" s="18">
        <v>65500.880000000005</v>
      </c>
      <c r="C28" s="4">
        <v>18808.22000000001</v>
      </c>
      <c r="D28" s="4">
        <v>46692.659999999996</v>
      </c>
      <c r="E28" s="5">
        <v>0.3199814970909315</v>
      </c>
      <c r="F28" s="6">
        <v>0.28714453912680266</v>
      </c>
      <c r="G28" s="4"/>
      <c r="H28" s="4">
        <v>233463.3</v>
      </c>
      <c r="I28" s="7">
        <v>799298</v>
      </c>
    </row>
    <row r="29" spans="1:9" ht="15">
      <c r="A29" s="21" t="s">
        <v>28</v>
      </c>
      <c r="B29" s="18">
        <v>39818.200000000004</v>
      </c>
      <c r="C29" s="4">
        <v>13774.600000000006</v>
      </c>
      <c r="D29" s="4">
        <v>26043.6</v>
      </c>
      <c r="E29" s="5">
        <v>0.27790404800288876</v>
      </c>
      <c r="F29" s="6">
        <v>0.345937284960144</v>
      </c>
      <c r="G29" s="4"/>
      <c r="H29" s="4">
        <v>130218</v>
      </c>
      <c r="I29" s="7">
        <v>437101</v>
      </c>
    </row>
    <row r="30" spans="1:9" ht="15">
      <c r="A30" s="21" t="s">
        <v>9</v>
      </c>
      <c r="B30" s="18">
        <v>133931.96</v>
      </c>
      <c r="C30" s="4">
        <v>20538.919999999984</v>
      </c>
      <c r="D30" s="4">
        <v>113393.04000000001</v>
      </c>
      <c r="E30" s="5">
        <v>0.778020758373911</v>
      </c>
      <c r="F30" s="6">
        <v>0.15335338928811304</v>
      </c>
      <c r="G30" s="4"/>
      <c r="H30" s="4">
        <v>566965.2000000001</v>
      </c>
      <c r="I30" s="7">
        <v>2224020</v>
      </c>
    </row>
    <row r="31" spans="1:9" ht="15">
      <c r="A31" s="21" t="s">
        <v>14</v>
      </c>
      <c r="B31" s="18">
        <v>211507.64</v>
      </c>
      <c r="C31" s="4">
        <v>21212.72000000003</v>
      </c>
      <c r="D31" s="4">
        <v>190294.91999999998</v>
      </c>
      <c r="E31" s="5">
        <v>0.8929836360486328</v>
      </c>
      <c r="F31" s="6">
        <v>0.10029292558888193</v>
      </c>
      <c r="G31" s="4"/>
      <c r="H31" s="4">
        <v>951474.5999999999</v>
      </c>
      <c r="I31" s="7">
        <v>3933090</v>
      </c>
    </row>
    <row r="32" spans="1:9" ht="15">
      <c r="A32" s="21" t="s">
        <v>30</v>
      </c>
      <c r="B32" s="18">
        <v>19.48</v>
      </c>
      <c r="C32" s="4">
        <v>14.379999999999999</v>
      </c>
      <c r="D32" s="4">
        <v>5.1000000000000005</v>
      </c>
      <c r="E32" s="5">
        <v>4.872877145403597E-05</v>
      </c>
      <c r="F32" s="6">
        <v>0.7381930184804928</v>
      </c>
      <c r="G32" s="4"/>
      <c r="H32" s="4">
        <v>25.500000000000004</v>
      </c>
      <c r="I32" s="7">
        <v>82.291</v>
      </c>
    </row>
    <row r="33" spans="1:9" ht="15">
      <c r="A33" s="21" t="s">
        <v>20</v>
      </c>
      <c r="B33" s="18">
        <v>0.08</v>
      </c>
      <c r="C33" s="4">
        <v>0.08</v>
      </c>
      <c r="D33" s="4">
        <v>0</v>
      </c>
      <c r="E33" s="5">
        <v>0</v>
      </c>
      <c r="F33" s="6">
        <v>1</v>
      </c>
      <c r="G33" s="4"/>
      <c r="H33" s="4">
        <v>0</v>
      </c>
      <c r="I33" s="7">
        <v>0</v>
      </c>
    </row>
    <row r="34" spans="1:9" ht="15">
      <c r="A34" s="21" t="s">
        <v>23</v>
      </c>
      <c r="B34" s="18">
        <v>4825.48</v>
      </c>
      <c r="C34" s="4">
        <v>3069.9999999999995</v>
      </c>
      <c r="D34" s="4">
        <v>1755.48</v>
      </c>
      <c r="E34" s="5">
        <v>0.02098583251883546</v>
      </c>
      <c r="F34" s="6">
        <v>0.6362061390783922</v>
      </c>
      <c r="G34" s="4"/>
      <c r="H34" s="4">
        <v>8777.4</v>
      </c>
      <c r="I34" s="7">
        <v>30106.2</v>
      </c>
    </row>
    <row r="35" spans="1:9" ht="15">
      <c r="A35" s="21" t="s">
        <v>39</v>
      </c>
      <c r="B35" s="18">
        <v>323.6</v>
      </c>
      <c r="C35" s="4">
        <v>152.54000000000002</v>
      </c>
      <c r="D35" s="4">
        <v>171.06</v>
      </c>
      <c r="E35" s="5">
        <v>0.00679129684946713</v>
      </c>
      <c r="F35" s="6">
        <v>0.47138442521631646</v>
      </c>
      <c r="G35" s="4"/>
      <c r="H35" s="4">
        <v>855.3</v>
      </c>
      <c r="I35" s="7">
        <v>2752.86</v>
      </c>
    </row>
    <row r="36" spans="1:9" ht="15">
      <c r="A36" s="21" t="s">
        <v>44</v>
      </c>
      <c r="B36" s="18">
        <v>1401.9199999999998</v>
      </c>
      <c r="C36" s="4">
        <v>1233.7199999999998</v>
      </c>
      <c r="D36" s="4">
        <v>168.2</v>
      </c>
      <c r="E36" s="5">
        <v>0.008115206990850369</v>
      </c>
      <c r="F36" s="6">
        <v>0.8800216845469071</v>
      </c>
      <c r="G36" s="4"/>
      <c r="H36" s="4">
        <v>841</v>
      </c>
      <c r="I36" s="7">
        <v>3073.87</v>
      </c>
    </row>
    <row r="37" spans="1:9" ht="15">
      <c r="A37" s="21" t="s">
        <v>33</v>
      </c>
      <c r="B37" s="18">
        <v>13825.4</v>
      </c>
      <c r="C37" s="4">
        <v>5963.079999999999</v>
      </c>
      <c r="D37" s="4">
        <v>7862.320000000001</v>
      </c>
      <c r="E37" s="5">
        <v>0.05226700050948614</v>
      </c>
      <c r="F37" s="6">
        <v>0.43131337972138234</v>
      </c>
      <c r="G37" s="4"/>
      <c r="H37" s="4">
        <v>39311.600000000006</v>
      </c>
      <c r="I37" s="7">
        <v>129467</v>
      </c>
    </row>
    <row r="38" spans="1:9" ht="15">
      <c r="A38" s="21" t="s">
        <v>2</v>
      </c>
      <c r="B38" s="18">
        <v>119553.24</v>
      </c>
      <c r="C38" s="4">
        <v>22861.420000000013</v>
      </c>
      <c r="D38" s="4">
        <v>96691.81999999999</v>
      </c>
      <c r="E38" s="5">
        <v>0.442994315815053</v>
      </c>
      <c r="F38" s="6">
        <v>0.1912237593895407</v>
      </c>
      <c r="G38" s="4"/>
      <c r="H38" s="4">
        <v>483459.1</v>
      </c>
      <c r="I38" s="7">
        <v>1832230</v>
      </c>
    </row>
    <row r="39" spans="1:9" ht="15">
      <c r="A39" s="21" t="s">
        <v>25</v>
      </c>
      <c r="B39" s="18">
        <v>0</v>
      </c>
      <c r="C39" s="4">
        <v>0</v>
      </c>
      <c r="D39" s="4">
        <v>0</v>
      </c>
      <c r="E39" s="5">
        <v>0</v>
      </c>
      <c r="F39" s="6" t="s">
        <v>48</v>
      </c>
      <c r="G39" s="4"/>
      <c r="H39" s="4">
        <v>0</v>
      </c>
      <c r="I39" s="7">
        <v>0</v>
      </c>
    </row>
    <row r="40" spans="1:9" ht="15">
      <c r="A40" s="21" t="s">
        <v>19</v>
      </c>
      <c r="B40" s="18">
        <v>62447.95999999999</v>
      </c>
      <c r="C40" s="4">
        <v>12954.039999999986</v>
      </c>
      <c r="D40" s="4">
        <v>49493.920000000006</v>
      </c>
      <c r="E40" s="5">
        <v>0.2741609202125845</v>
      </c>
      <c r="F40" s="6">
        <v>0.2074373606439664</v>
      </c>
      <c r="G40" s="4"/>
      <c r="H40" s="4">
        <v>247469.60000000003</v>
      </c>
      <c r="I40" s="7">
        <v>831473</v>
      </c>
    </row>
    <row r="41" spans="1:9" ht="15">
      <c r="A41" s="21" t="s">
        <v>3</v>
      </c>
      <c r="B41" s="18">
        <v>212850.80000000005</v>
      </c>
      <c r="C41" s="4">
        <v>39248.38000000006</v>
      </c>
      <c r="D41" s="4">
        <v>173602.41999999998</v>
      </c>
      <c r="E41" s="5">
        <v>0.45609989373230797</v>
      </c>
      <c r="F41" s="6">
        <v>0.18439385710554085</v>
      </c>
      <c r="G41" s="4"/>
      <c r="H41" s="4">
        <v>868012.0999999999</v>
      </c>
      <c r="I41" s="7">
        <v>3247260</v>
      </c>
    </row>
    <row r="42" spans="1:9" ht="15">
      <c r="A42" s="21" t="s">
        <v>16</v>
      </c>
      <c r="B42" s="18">
        <v>199209.08</v>
      </c>
      <c r="C42" s="4">
        <v>15977.23999999999</v>
      </c>
      <c r="D42" s="4">
        <v>183231.84</v>
      </c>
      <c r="E42" s="5">
        <v>0.9145837380528302</v>
      </c>
      <c r="F42" s="6">
        <v>0.08020337225592324</v>
      </c>
      <c r="G42" s="4"/>
      <c r="H42" s="4">
        <v>916159.2</v>
      </c>
      <c r="I42" s="7">
        <v>3832600</v>
      </c>
    </row>
    <row r="43" spans="1:9" ht="15">
      <c r="A43" s="21" t="s">
        <v>6</v>
      </c>
      <c r="B43" s="18">
        <v>2153.4800000000005</v>
      </c>
      <c r="C43" s="4">
        <v>1770.1000000000004</v>
      </c>
      <c r="D43" s="4">
        <v>383.38</v>
      </c>
      <c r="E43" s="5">
        <v>0.0013388435755204442</v>
      </c>
      <c r="F43" s="6">
        <v>0.8219718780764158</v>
      </c>
      <c r="G43" s="4"/>
      <c r="H43" s="4">
        <v>1916.9</v>
      </c>
      <c r="I43" s="7">
        <v>6328.14</v>
      </c>
    </row>
    <row r="44" spans="1:9" ht="15">
      <c r="A44" s="21" t="s">
        <v>46</v>
      </c>
      <c r="B44" s="18">
        <v>1353.24</v>
      </c>
      <c r="C44" s="4">
        <v>1011.8599999999999</v>
      </c>
      <c r="D44" s="4">
        <v>341.38000000000005</v>
      </c>
      <c r="E44" s="5">
        <v>0.014236528719104425</v>
      </c>
      <c r="F44" s="6">
        <v>0.7477313706363985</v>
      </c>
      <c r="G44" s="4"/>
      <c r="H44" s="4">
        <v>1706.9000000000003</v>
      </c>
      <c r="I44" s="7">
        <v>6045.77</v>
      </c>
    </row>
    <row r="45" spans="1:9" ht="15">
      <c r="A45" s="21" t="s">
        <v>40</v>
      </c>
      <c r="B45" s="18">
        <v>176.56</v>
      </c>
      <c r="C45" s="4">
        <v>165.96</v>
      </c>
      <c r="D45" s="4">
        <v>10.6</v>
      </c>
      <c r="E45" s="5">
        <v>0.0005458436580176194</v>
      </c>
      <c r="F45" s="6">
        <v>0.9399637516991391</v>
      </c>
      <c r="G45" s="4"/>
      <c r="H45" s="4">
        <v>53</v>
      </c>
      <c r="I45" s="7">
        <v>171.183</v>
      </c>
    </row>
    <row r="46" spans="1:9" ht="15">
      <c r="A46" s="21" t="s">
        <v>13</v>
      </c>
      <c r="B46" s="18">
        <v>90370.2</v>
      </c>
      <c r="C46" s="4">
        <v>8818.180000000008</v>
      </c>
      <c r="D46" s="4">
        <v>81552.01999999999</v>
      </c>
      <c r="E46" s="5">
        <v>0.258962516747204</v>
      </c>
      <c r="F46" s="6">
        <v>0.09757840527076413</v>
      </c>
      <c r="G46" s="4"/>
      <c r="H46" s="4">
        <v>407760.1</v>
      </c>
      <c r="I46" s="7">
        <v>1509690</v>
      </c>
    </row>
    <row r="47" spans="1:9" ht="15">
      <c r="A47" s="21" t="s">
        <v>41</v>
      </c>
      <c r="B47" s="18">
        <v>14306.32</v>
      </c>
      <c r="C47" s="4">
        <v>10222.72</v>
      </c>
      <c r="D47" s="4">
        <v>4083.6</v>
      </c>
      <c r="E47" s="5">
        <v>0.03249641820015871</v>
      </c>
      <c r="F47" s="6">
        <v>0.7145597190612261</v>
      </c>
      <c r="G47" s="4"/>
      <c r="H47" s="4">
        <v>20418</v>
      </c>
      <c r="I47" s="7">
        <v>67618.5</v>
      </c>
    </row>
    <row r="48" spans="1:9" ht="15">
      <c r="A48" s="21" t="s">
        <v>35</v>
      </c>
      <c r="B48" s="18">
        <v>691.4</v>
      </c>
      <c r="C48" s="4">
        <v>621.88</v>
      </c>
      <c r="D48" s="4">
        <v>69.52000000000001</v>
      </c>
      <c r="E48" s="5">
        <v>0.00054549295080614</v>
      </c>
      <c r="F48" s="6">
        <v>0.8994503905120047</v>
      </c>
      <c r="G48" s="4"/>
      <c r="H48" s="4">
        <v>347.6</v>
      </c>
      <c r="I48" s="7">
        <v>1219.79</v>
      </c>
    </row>
    <row r="49" spans="1:9" ht="15">
      <c r="A49" s="21" t="s">
        <v>4</v>
      </c>
      <c r="B49" s="18">
        <v>182172.36</v>
      </c>
      <c r="C49" s="4">
        <v>28276.52000000002</v>
      </c>
      <c r="D49" s="4">
        <v>153895.83999999997</v>
      </c>
      <c r="E49" s="5">
        <v>0.8416719261190053</v>
      </c>
      <c r="F49" s="6">
        <v>0.15521849747129599</v>
      </c>
      <c r="G49" s="4"/>
      <c r="H49" s="4">
        <v>769479.1999999998</v>
      </c>
      <c r="I49" s="7">
        <v>3224180</v>
      </c>
    </row>
    <row r="50" spans="1:9" ht="15">
      <c r="A50" s="21" t="s">
        <v>29</v>
      </c>
      <c r="B50" s="18">
        <v>8699.279999999999</v>
      </c>
      <c r="C50" s="4">
        <v>3734.6399999999994</v>
      </c>
      <c r="D50" s="4">
        <v>4964.639999999999</v>
      </c>
      <c r="E50" s="5">
        <v>0.04646150125796734</v>
      </c>
      <c r="F50" s="6">
        <v>0.42930449416503436</v>
      </c>
      <c r="G50" s="4"/>
      <c r="H50" s="4">
        <v>24823.199999999997</v>
      </c>
      <c r="I50" s="7">
        <v>78712.4</v>
      </c>
    </row>
    <row r="51" spans="1:9" ht="15">
      <c r="A51" s="21" t="s">
        <v>15</v>
      </c>
      <c r="B51" s="18">
        <v>120001.15999999999</v>
      </c>
      <c r="C51" s="4">
        <v>18949.439999999988</v>
      </c>
      <c r="D51" s="4">
        <v>101051.72</v>
      </c>
      <c r="E51" s="5">
        <v>0.5581828152660097</v>
      </c>
      <c r="F51" s="6">
        <v>0.1579104735320891</v>
      </c>
      <c r="G51" s="4"/>
      <c r="H51" s="4">
        <v>505258.6</v>
      </c>
      <c r="I51" s="7">
        <v>1923820</v>
      </c>
    </row>
    <row r="52" spans="1:9" ht="15">
      <c r="A52" s="21" t="s">
        <v>7</v>
      </c>
      <c r="B52" s="18">
        <v>11610.6</v>
      </c>
      <c r="C52" s="4">
        <v>8492.960000000001</v>
      </c>
      <c r="D52" s="4">
        <v>3117.64</v>
      </c>
      <c r="E52" s="5">
        <v>0.012417437210219704</v>
      </c>
      <c r="F52" s="6">
        <v>0.731483299743338</v>
      </c>
      <c r="G52" s="4"/>
      <c r="H52" s="4">
        <v>15588.199999999999</v>
      </c>
      <c r="I52" s="7">
        <v>53040</v>
      </c>
    </row>
    <row r="53" spans="1:9" ht="15">
      <c r="A53" s="21" t="s">
        <v>42</v>
      </c>
      <c r="B53" s="18">
        <v>1217.9599999999998</v>
      </c>
      <c r="C53" s="4">
        <v>845.3799999999999</v>
      </c>
      <c r="D53" s="4">
        <v>372.58</v>
      </c>
      <c r="E53" s="5">
        <v>0.003175579962259198</v>
      </c>
      <c r="F53" s="6">
        <v>0.6940950441722225</v>
      </c>
      <c r="G53" s="4"/>
      <c r="H53" s="4">
        <v>1862.8999999999999</v>
      </c>
      <c r="I53" s="7">
        <v>6194.86</v>
      </c>
    </row>
    <row r="54" spans="1:9" ht="15">
      <c r="A54" s="21" t="s">
        <v>45</v>
      </c>
      <c r="B54" s="18">
        <v>47.72</v>
      </c>
      <c r="C54" s="4">
        <v>39.56</v>
      </c>
      <c r="D54" s="4">
        <v>8.16</v>
      </c>
      <c r="E54" s="5">
        <v>0.0030491906192547415</v>
      </c>
      <c r="F54" s="6">
        <v>0.829002514668902</v>
      </c>
      <c r="G54" s="4"/>
      <c r="H54" s="4">
        <v>40.8</v>
      </c>
      <c r="I54" s="7">
        <v>148.202</v>
      </c>
    </row>
    <row r="55" spans="1:9" ht="15">
      <c r="A55" s="21" t="s">
        <v>27</v>
      </c>
      <c r="B55" s="18">
        <v>34.08</v>
      </c>
      <c r="C55" s="4">
        <v>30.32</v>
      </c>
      <c r="D55" s="4">
        <v>3.76</v>
      </c>
      <c r="E55" s="5">
        <v>4.700787381886466E-05</v>
      </c>
      <c r="F55" s="6">
        <v>0.8896713615023475</v>
      </c>
      <c r="G55" s="4"/>
      <c r="H55" s="4">
        <v>18.799999999999997</v>
      </c>
      <c r="I55" s="7">
        <v>59.906</v>
      </c>
    </row>
    <row r="56" spans="1:9" ht="15">
      <c r="A56" s="21" t="s">
        <v>17</v>
      </c>
      <c r="B56" s="18">
        <v>191677.71999999997</v>
      </c>
      <c r="C56" s="4">
        <v>16666.01999999993</v>
      </c>
      <c r="D56" s="4">
        <v>175011.70000000004</v>
      </c>
      <c r="E56" s="5">
        <v>0.8762498492951019</v>
      </c>
      <c r="F56" s="6">
        <v>0.08694813356502745</v>
      </c>
      <c r="G56" s="4"/>
      <c r="H56" s="4">
        <v>875058.5000000002</v>
      </c>
      <c r="I56" s="7">
        <v>3645620</v>
      </c>
    </row>
    <row r="57" spans="1:9" ht="15">
      <c r="A57" s="21" t="s">
        <v>31</v>
      </c>
      <c r="B57" s="18">
        <v>201.76</v>
      </c>
      <c r="C57" s="4">
        <v>173.2</v>
      </c>
      <c r="D57" s="4">
        <v>28.56</v>
      </c>
      <c r="E57" s="5">
        <v>0.0002616635424626058</v>
      </c>
      <c r="F57" s="6">
        <v>0.8584456780333068</v>
      </c>
      <c r="G57" s="4"/>
      <c r="H57" s="4">
        <v>142.79999999999998</v>
      </c>
      <c r="I57" s="7">
        <v>478.541</v>
      </c>
    </row>
    <row r="58" spans="1:9" ht="15">
      <c r="A58" s="21" t="s">
        <v>21</v>
      </c>
      <c r="B58" s="18">
        <v>401122.24000000005</v>
      </c>
      <c r="C58" s="4">
        <v>49651.12000000005</v>
      </c>
      <c r="D58" s="4">
        <v>351471.12</v>
      </c>
      <c r="E58" s="5">
        <v>0.5132945298490034</v>
      </c>
      <c r="F58" s="6">
        <v>0.12378052136924655</v>
      </c>
      <c r="G58" s="4"/>
      <c r="H58" s="4">
        <v>1757355.6</v>
      </c>
      <c r="I58" s="7">
        <v>6696500</v>
      </c>
    </row>
    <row r="59" spans="1:9" ht="15">
      <c r="A59" s="21" t="s">
        <v>10</v>
      </c>
      <c r="B59" s="18">
        <v>1588.2800000000002</v>
      </c>
      <c r="C59" s="4">
        <v>910.3000000000003</v>
      </c>
      <c r="D59" s="4">
        <v>677.9799999999999</v>
      </c>
      <c r="E59" s="5">
        <v>0.0030833451880386683</v>
      </c>
      <c r="F59" s="6">
        <v>0.5731357191427205</v>
      </c>
      <c r="G59" s="4"/>
      <c r="H59" s="4">
        <v>3389.8999999999996</v>
      </c>
      <c r="I59" s="7">
        <v>10988</v>
      </c>
    </row>
    <row r="60" spans="1:9" ht="15">
      <c r="A60" s="21" t="s">
        <v>47</v>
      </c>
      <c r="B60" s="18">
        <v>1808.1599999999999</v>
      </c>
      <c r="C60" s="4">
        <v>1371</v>
      </c>
      <c r="D60" s="4">
        <v>437.15999999999997</v>
      </c>
      <c r="E60" s="5">
        <v>0.017681061413740713</v>
      </c>
      <c r="F60" s="6">
        <v>0.7582293602336077</v>
      </c>
      <c r="G60" s="4"/>
      <c r="H60" s="4">
        <v>2185.7999999999997</v>
      </c>
      <c r="I60" s="7">
        <v>7709.59</v>
      </c>
    </row>
    <row r="61" spans="1:9" ht="15">
      <c r="A61" s="21" t="s">
        <v>36</v>
      </c>
      <c r="B61" s="18">
        <v>1035.4</v>
      </c>
      <c r="C61" s="4">
        <v>813.2400000000001</v>
      </c>
      <c r="D61" s="4">
        <v>222.15999999999997</v>
      </c>
      <c r="E61" s="5">
        <v>0.002153851046114672</v>
      </c>
      <c r="F61" s="6">
        <v>0.7854355804519992</v>
      </c>
      <c r="G61" s="4"/>
      <c r="H61" s="4">
        <v>1110.7999999999997</v>
      </c>
      <c r="I61" s="7">
        <v>3747.19</v>
      </c>
    </row>
    <row r="62" spans="1:9" ht="15">
      <c r="A62" s="21" t="s">
        <v>1</v>
      </c>
      <c r="B62" s="18">
        <v>8546.480000000001</v>
      </c>
      <c r="C62" s="4">
        <v>6289.940000000001</v>
      </c>
      <c r="D62" s="4">
        <v>2256.54</v>
      </c>
      <c r="E62" s="5">
        <v>0.012925967966851446</v>
      </c>
      <c r="F62" s="6">
        <v>0.7359684922915634</v>
      </c>
      <c r="G62" s="4"/>
      <c r="H62" s="4">
        <v>11282.7</v>
      </c>
      <c r="I62" s="7">
        <v>38403</v>
      </c>
    </row>
    <row r="63" spans="1:9" ht="15">
      <c r="A63" s="21" t="s">
        <v>37</v>
      </c>
      <c r="B63" s="18">
        <v>1047.2800000000002</v>
      </c>
      <c r="C63" s="4">
        <v>793.2800000000002</v>
      </c>
      <c r="D63" s="4">
        <v>254</v>
      </c>
      <c r="E63" s="5">
        <v>0.0040474914158124976</v>
      </c>
      <c r="F63" s="6">
        <v>0.7574669620349859</v>
      </c>
      <c r="G63" s="4"/>
      <c r="H63" s="4">
        <v>1270</v>
      </c>
      <c r="I63" s="7">
        <v>4394.07</v>
      </c>
    </row>
    <row r="64" spans="1:9" ht="15">
      <c r="A64" s="21" t="s">
        <v>34</v>
      </c>
      <c r="B64" s="18">
        <v>25108.64</v>
      </c>
      <c r="C64" s="4">
        <v>7834.999999999996</v>
      </c>
      <c r="D64" s="4">
        <v>17273.640000000003</v>
      </c>
      <c r="E64" s="5">
        <v>0.11896193937483975</v>
      </c>
      <c r="F64" s="6">
        <v>0.3120439816732406</v>
      </c>
      <c r="G64" s="4"/>
      <c r="H64" s="4">
        <v>86368.20000000001</v>
      </c>
      <c r="I64" s="7">
        <v>284709</v>
      </c>
    </row>
    <row r="65" spans="1:9" ht="15">
      <c r="A65" s="21" t="s">
        <v>11</v>
      </c>
      <c r="B65" s="18">
        <v>130722.64000000001</v>
      </c>
      <c r="C65" s="4">
        <v>31296.200000000026</v>
      </c>
      <c r="D65" s="4">
        <v>99426.43999999999</v>
      </c>
      <c r="E65" s="5">
        <v>0.39247293406897565</v>
      </c>
      <c r="F65" s="6">
        <v>0.23940917961877164</v>
      </c>
      <c r="G65" s="4"/>
      <c r="H65" s="4">
        <v>497132.19999999995</v>
      </c>
      <c r="I65" s="7">
        <v>1900530</v>
      </c>
    </row>
    <row r="66" spans="1:9" ht="7.5" customHeight="1">
      <c r="A66" s="21"/>
      <c r="B66" s="18"/>
      <c r="C66" s="4"/>
      <c r="D66" s="4"/>
      <c r="E66" s="3"/>
      <c r="F66" s="3"/>
      <c r="G66" s="4"/>
      <c r="H66" s="4"/>
      <c r="I66" s="3"/>
    </row>
    <row r="67" spans="1:9" ht="15">
      <c r="A67" s="21" t="s">
        <v>96</v>
      </c>
      <c r="B67" s="19">
        <f>SUM(B16:B65)</f>
        <v>2727033.92</v>
      </c>
      <c r="C67" s="7">
        <f>B67-D67</f>
        <v>685247.2600000005</v>
      </c>
      <c r="D67" s="19">
        <f>SUM(D16:D65)</f>
        <v>2041786.6599999995</v>
      </c>
      <c r="E67" s="5">
        <v>0.20834557755102034</v>
      </c>
      <c r="F67" s="8">
        <v>0.24334637810061668</v>
      </c>
      <c r="G67" s="4"/>
      <c r="H67" s="19">
        <f>SUM(H16:H65)</f>
        <v>10208933.299999999</v>
      </c>
      <c r="I67" s="19">
        <f>SUM(I16:I65)</f>
        <v>39595434.76892</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A70:I70"/>
    <mergeCell ref="C1:E3"/>
    <mergeCell ref="A5:I5"/>
    <mergeCell ref="A6:I12"/>
    <mergeCell ref="B14:F14"/>
    <mergeCell ref="H14:I14"/>
    <mergeCell ref="A69:I69"/>
  </mergeCells>
  <printOptions/>
  <pageMargins left="0.7" right="0.7" top="0.75" bottom="0.75" header="0.3" footer="0.3"/>
  <pageSetup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dimension ref="A1:M71"/>
  <sheetViews>
    <sheetView zoomScalePageLayoutView="0" workbookViewId="0" topLeftCell="A1">
      <selection activeCell="E67" sqref="E67"/>
    </sheetView>
  </sheetViews>
  <sheetFormatPr defaultColWidth="9.140625" defaultRowHeight="15"/>
  <cols>
    <col min="1" max="1" width="22.00390625" style="0" customWidth="1"/>
    <col min="2" max="2" width="16.28125" style="0" bestFit="1" customWidth="1"/>
    <col min="3" max="5" width="13.421875" style="0" customWidth="1"/>
    <col min="6" max="6" width="12.7109375" style="0" customWidth="1"/>
    <col min="7" max="7" width="3.28125" style="0" customWidth="1"/>
    <col min="8" max="8" width="10.421875" style="1" customWidth="1"/>
    <col min="9" max="9" width="12.00390625" style="0" customWidth="1"/>
  </cols>
  <sheetData>
    <row r="1" spans="1:13" ht="15">
      <c r="A1" s="25"/>
      <c r="B1" s="25"/>
      <c r="C1" s="32" t="s">
        <v>93</v>
      </c>
      <c r="D1" s="33"/>
      <c r="E1" s="33"/>
      <c r="F1" s="26"/>
      <c r="G1" s="26"/>
      <c r="H1" s="26"/>
      <c r="I1" s="26"/>
      <c r="J1" s="26"/>
      <c r="K1" s="27"/>
      <c r="L1" s="27"/>
      <c r="M1" s="27"/>
    </row>
    <row r="2" spans="1:13" ht="15">
      <c r="A2" s="25"/>
      <c r="B2" s="25"/>
      <c r="C2" s="33"/>
      <c r="D2" s="33"/>
      <c r="E2" s="33"/>
      <c r="F2" s="31"/>
      <c r="G2" s="31"/>
      <c r="H2" s="31"/>
      <c r="I2" s="26"/>
      <c r="J2" s="26"/>
      <c r="K2" s="27"/>
      <c r="L2" s="27"/>
      <c r="M2" s="27"/>
    </row>
    <row r="3" spans="1:13" ht="15">
      <c r="A3" s="25"/>
      <c r="B3" s="25"/>
      <c r="C3" s="33"/>
      <c r="D3" s="33"/>
      <c r="E3" s="33"/>
      <c r="F3" s="30"/>
      <c r="G3" s="30"/>
      <c r="H3" s="30"/>
      <c r="I3" s="26"/>
      <c r="J3" s="26"/>
      <c r="K3" s="27"/>
      <c r="L3" s="27"/>
      <c r="M3" s="27"/>
    </row>
    <row r="4" spans="1:13" ht="15">
      <c r="A4" s="25"/>
      <c r="B4" s="25"/>
      <c r="C4" s="26"/>
      <c r="D4" s="29" t="s">
        <v>103</v>
      </c>
      <c r="E4" s="26"/>
      <c r="F4" s="26"/>
      <c r="G4" s="26"/>
      <c r="H4" s="26"/>
      <c r="I4" s="26"/>
      <c r="J4" s="26"/>
      <c r="K4" s="27"/>
      <c r="L4" s="27"/>
      <c r="M4" s="27"/>
    </row>
    <row r="5" spans="1:9" ht="6" customHeight="1">
      <c r="A5" s="37"/>
      <c r="B5" s="37"/>
      <c r="C5" s="37"/>
      <c r="D5" s="37"/>
      <c r="E5" s="37"/>
      <c r="F5" s="37"/>
      <c r="G5" s="37"/>
      <c r="H5" s="38"/>
      <c r="I5" s="37"/>
    </row>
    <row r="6" spans="1:9" ht="15" customHeight="1">
      <c r="A6" s="39" t="s">
        <v>102</v>
      </c>
      <c r="B6" s="40"/>
      <c r="C6" s="40"/>
      <c r="D6" s="40"/>
      <c r="E6" s="40"/>
      <c r="F6" s="40"/>
      <c r="G6" s="40"/>
      <c r="H6" s="40"/>
      <c r="I6" s="40"/>
    </row>
    <row r="7" spans="1:9" ht="15" customHeight="1">
      <c r="A7" s="40"/>
      <c r="B7" s="40"/>
      <c r="C7" s="40"/>
      <c r="D7" s="40"/>
      <c r="E7" s="40"/>
      <c r="F7" s="40"/>
      <c r="G7" s="40"/>
      <c r="H7" s="40"/>
      <c r="I7" s="40"/>
    </row>
    <row r="8" spans="1:9" ht="15" customHeight="1">
      <c r="A8" s="40"/>
      <c r="B8" s="40"/>
      <c r="C8" s="40"/>
      <c r="D8" s="40"/>
      <c r="E8" s="40"/>
      <c r="F8" s="40"/>
      <c r="G8" s="40"/>
      <c r="H8" s="40"/>
      <c r="I8" s="40"/>
    </row>
    <row r="9" spans="1:9" ht="15" customHeight="1">
      <c r="A9" s="40"/>
      <c r="B9" s="40"/>
      <c r="C9" s="40"/>
      <c r="D9" s="40"/>
      <c r="E9" s="40"/>
      <c r="F9" s="40"/>
      <c r="G9" s="40"/>
      <c r="H9" s="40"/>
      <c r="I9" s="40"/>
    </row>
    <row r="10" spans="1:9" ht="15" customHeight="1">
      <c r="A10" s="40"/>
      <c r="B10" s="40"/>
      <c r="C10" s="40"/>
      <c r="D10" s="40"/>
      <c r="E10" s="40"/>
      <c r="F10" s="40"/>
      <c r="G10" s="40"/>
      <c r="H10" s="40"/>
      <c r="I10" s="40"/>
    </row>
    <row r="11" spans="1:9" ht="15" customHeight="1">
      <c r="A11" s="40"/>
      <c r="B11" s="40"/>
      <c r="C11" s="40"/>
      <c r="D11" s="40"/>
      <c r="E11" s="40"/>
      <c r="F11" s="40"/>
      <c r="G11" s="40"/>
      <c r="H11" s="40"/>
      <c r="I11" s="40"/>
    </row>
    <row r="12" spans="1:9" ht="15" customHeight="1">
      <c r="A12" s="40"/>
      <c r="B12" s="40"/>
      <c r="C12" s="40"/>
      <c r="D12" s="40"/>
      <c r="E12" s="40"/>
      <c r="F12" s="40"/>
      <c r="G12" s="40"/>
      <c r="H12" s="40"/>
      <c r="I12" s="40"/>
    </row>
    <row r="13" ht="6" customHeight="1"/>
    <row r="14" spans="1:9" ht="15.75" thickBot="1">
      <c r="A14" s="3"/>
      <c r="B14" s="34" t="s">
        <v>104</v>
      </c>
      <c r="C14" s="34"/>
      <c r="D14" s="34"/>
      <c r="E14" s="34"/>
      <c r="F14" s="34"/>
      <c r="G14" s="3"/>
      <c r="H14" s="35" t="s">
        <v>55</v>
      </c>
      <c r="I14" s="35"/>
    </row>
    <row r="15" spans="1:9" s="24" customFormat="1" ht="48" thickBot="1">
      <c r="A15" s="13" t="s">
        <v>49</v>
      </c>
      <c r="B15" s="15" t="s">
        <v>50</v>
      </c>
      <c r="C15" s="15" t="s">
        <v>83</v>
      </c>
      <c r="D15" s="15" t="s">
        <v>52</v>
      </c>
      <c r="E15" s="15" t="s">
        <v>53</v>
      </c>
      <c r="F15" s="15" t="s">
        <v>54</v>
      </c>
      <c r="G15" s="14"/>
      <c r="H15" s="16" t="s">
        <v>84</v>
      </c>
      <c r="I15" s="15" t="s">
        <v>56</v>
      </c>
    </row>
    <row r="16" spans="1:9" ht="15">
      <c r="A16" s="20" t="s">
        <v>24</v>
      </c>
      <c r="B16" s="17">
        <v>7.64</v>
      </c>
      <c r="C16" s="9">
        <v>7.359999999999999</v>
      </c>
      <c r="D16" s="9">
        <v>0.28</v>
      </c>
      <c r="E16" s="10">
        <v>2.094841870861378E-06</v>
      </c>
      <c r="F16" s="11">
        <v>0.9633507853403142</v>
      </c>
      <c r="G16" s="9"/>
      <c r="H16" s="9">
        <v>1.4000000000000001</v>
      </c>
      <c r="I16" s="12">
        <v>5.024</v>
      </c>
    </row>
    <row r="17" spans="1:9" s="28" customFormat="1" ht="15">
      <c r="A17" s="21" t="s">
        <v>94</v>
      </c>
      <c r="B17" s="18">
        <v>217303.4</v>
      </c>
      <c r="C17" s="4">
        <f>B17-D17</f>
        <v>173988.12</v>
      </c>
      <c r="D17" s="4">
        <v>43315.280000000006</v>
      </c>
      <c r="E17" s="5">
        <v>0.02876776443631008</v>
      </c>
      <c r="F17" s="6">
        <v>0.8006691105615467</v>
      </c>
      <c r="G17" s="4"/>
      <c r="H17" s="4">
        <f>D17*5</f>
        <v>216576.40000000002</v>
      </c>
      <c r="I17" s="7">
        <v>861261.5978400005</v>
      </c>
    </row>
    <row r="18" spans="1:9" ht="15">
      <c r="A18" s="21" t="s">
        <v>8</v>
      </c>
      <c r="B18" s="18">
        <v>78.48</v>
      </c>
      <c r="C18" s="4">
        <v>63.46</v>
      </c>
      <c r="D18" s="4">
        <v>15.020000000000001</v>
      </c>
      <c r="E18" s="5">
        <v>5.087415481838536E-05</v>
      </c>
      <c r="F18" s="6">
        <v>0.8086136595310907</v>
      </c>
      <c r="G18" s="4"/>
      <c r="H18" s="4">
        <v>75.10000000000001</v>
      </c>
      <c r="I18" s="7">
        <v>271.989</v>
      </c>
    </row>
    <row r="19" spans="1:9" ht="15">
      <c r="A19" s="21" t="s">
        <v>18</v>
      </c>
      <c r="B19" s="18">
        <v>824.8</v>
      </c>
      <c r="C19" s="4">
        <v>530.04</v>
      </c>
      <c r="D19" s="4">
        <v>294.76</v>
      </c>
      <c r="E19" s="5">
        <v>0.0021400422258297785</v>
      </c>
      <c r="F19" s="6">
        <v>0.6426285160038797</v>
      </c>
      <c r="G19" s="4"/>
      <c r="H19" s="4">
        <v>1473.8</v>
      </c>
      <c r="I19" s="7">
        <v>5429.71</v>
      </c>
    </row>
    <row r="20" spans="1:9" ht="15">
      <c r="A20" s="21" t="s">
        <v>5</v>
      </c>
      <c r="B20" s="18">
        <v>5190.079999999999</v>
      </c>
      <c r="C20" s="4">
        <v>3865.419999999999</v>
      </c>
      <c r="D20" s="4">
        <v>1324.6599999999999</v>
      </c>
      <c r="E20" s="5">
        <v>0.003236327076359396</v>
      </c>
      <c r="F20" s="6">
        <v>0.7447707935137801</v>
      </c>
      <c r="G20" s="4"/>
      <c r="H20" s="4">
        <v>6623.299999999999</v>
      </c>
      <c r="I20" s="7">
        <v>25977.2</v>
      </c>
    </row>
    <row r="21" spans="1:9" ht="15">
      <c r="A21" s="21" t="s">
        <v>12</v>
      </c>
      <c r="B21" s="18">
        <v>49736.079999999994</v>
      </c>
      <c r="C21" s="4">
        <v>7974.639999999992</v>
      </c>
      <c r="D21" s="4">
        <v>41761.44</v>
      </c>
      <c r="E21" s="5">
        <v>0.1549007022813238</v>
      </c>
      <c r="F21" s="6">
        <v>0.160339134085356</v>
      </c>
      <c r="G21" s="4"/>
      <c r="H21" s="4">
        <v>208807.2</v>
      </c>
      <c r="I21" s="7">
        <v>810145</v>
      </c>
    </row>
    <row r="22" spans="1:9" ht="15">
      <c r="A22" s="21" t="s">
        <v>43</v>
      </c>
      <c r="B22" s="18">
        <v>0.28</v>
      </c>
      <c r="C22" s="4">
        <v>0.16000000000000003</v>
      </c>
      <c r="D22" s="4">
        <v>0.12</v>
      </c>
      <c r="E22" s="5">
        <v>9.365692842737529E-06</v>
      </c>
      <c r="F22" s="6">
        <v>0.5714285714285715</v>
      </c>
      <c r="G22" s="4"/>
      <c r="H22" s="4">
        <v>0.6</v>
      </c>
      <c r="I22" s="7">
        <v>2.221</v>
      </c>
    </row>
    <row r="23" spans="1:9" ht="15">
      <c r="A23" s="21" t="s">
        <v>38</v>
      </c>
      <c r="B23" s="18">
        <v>0</v>
      </c>
      <c r="C23" s="4">
        <v>0</v>
      </c>
      <c r="D23" s="4">
        <v>0</v>
      </c>
      <c r="E23" s="5">
        <v>0</v>
      </c>
      <c r="F23" s="6" t="s">
        <v>48</v>
      </c>
      <c r="G23" s="4"/>
      <c r="H23" s="4">
        <v>0</v>
      </c>
      <c r="I23" s="7">
        <v>0</v>
      </c>
    </row>
    <row r="24" spans="1:9" ht="15">
      <c r="A24" s="21" t="s">
        <v>22</v>
      </c>
      <c r="B24" s="18">
        <v>0</v>
      </c>
      <c r="C24" s="4">
        <v>0</v>
      </c>
      <c r="D24" s="4">
        <v>0</v>
      </c>
      <c r="E24" s="5">
        <v>0</v>
      </c>
      <c r="F24" s="6" t="s">
        <v>48</v>
      </c>
      <c r="G24" s="4"/>
      <c r="H24" s="4">
        <v>0</v>
      </c>
      <c r="I24" s="7">
        <v>0</v>
      </c>
    </row>
    <row r="25" spans="1:9" ht="15">
      <c r="A25" s="21" t="s">
        <v>26</v>
      </c>
      <c r="B25" s="18">
        <v>62.04</v>
      </c>
      <c r="C25" s="4">
        <v>58.82</v>
      </c>
      <c r="D25" s="4">
        <v>3.2199999999999998</v>
      </c>
      <c r="E25" s="5">
        <v>2.1140122245054724E-05</v>
      </c>
      <c r="F25" s="6">
        <v>0.9480980012894906</v>
      </c>
      <c r="G25" s="4"/>
      <c r="H25" s="4">
        <v>16.099999999999998</v>
      </c>
      <c r="I25" s="7">
        <v>59.355</v>
      </c>
    </row>
    <row r="26" spans="1:9" s="28" customFormat="1" ht="15">
      <c r="A26" s="21" t="s">
        <v>95</v>
      </c>
      <c r="B26" s="18">
        <v>2780.44</v>
      </c>
      <c r="C26" s="4">
        <f>B26-D26</f>
        <v>2359.2599999999998</v>
      </c>
      <c r="D26" s="4">
        <v>421.1800000000001</v>
      </c>
      <c r="E26" s="5">
        <v>0.025246603655057</v>
      </c>
      <c r="F26" s="6">
        <v>0.848520378069658</v>
      </c>
      <c r="G26" s="4"/>
      <c r="H26" s="4">
        <f>D26*5</f>
        <v>2105.9000000000005</v>
      </c>
      <c r="I26" s="7">
        <v>9319.685159999999</v>
      </c>
    </row>
    <row r="27" spans="1:9" ht="15">
      <c r="A27" s="21" t="s">
        <v>0</v>
      </c>
      <c r="B27" s="18">
        <v>2918.2000000000003</v>
      </c>
      <c r="C27" s="4">
        <v>2621.6800000000003</v>
      </c>
      <c r="D27" s="4">
        <v>296.5199999999999</v>
      </c>
      <c r="E27" s="5">
        <v>0.0013699782019521217</v>
      </c>
      <c r="F27" s="6">
        <v>0.8983894181344665</v>
      </c>
      <c r="G27" s="4"/>
      <c r="H27" s="4">
        <v>1482.5999999999997</v>
      </c>
      <c r="I27" s="7">
        <v>5653.48</v>
      </c>
    </row>
    <row r="28" spans="1:9" ht="15">
      <c r="A28" s="21" t="s">
        <v>32</v>
      </c>
      <c r="B28" s="18">
        <v>19833</v>
      </c>
      <c r="C28" s="4">
        <v>4094.800000000001</v>
      </c>
      <c r="D28" s="4">
        <v>15738.199999999999</v>
      </c>
      <c r="E28" s="5">
        <v>0.10785277166724916</v>
      </c>
      <c r="F28" s="6">
        <v>0.20646397418444012</v>
      </c>
      <c r="G28" s="4"/>
      <c r="H28" s="4">
        <v>78691</v>
      </c>
      <c r="I28" s="7">
        <v>286858</v>
      </c>
    </row>
    <row r="29" spans="1:9" ht="15">
      <c r="A29" s="21" t="s">
        <v>28</v>
      </c>
      <c r="B29" s="18">
        <v>7009.040000000001</v>
      </c>
      <c r="C29" s="4">
        <v>1058.2600000000002</v>
      </c>
      <c r="D29" s="4">
        <v>5950.780000000001</v>
      </c>
      <c r="E29" s="5">
        <v>0.06349912649459485</v>
      </c>
      <c r="F29" s="6">
        <v>0.1509850136395284</v>
      </c>
      <c r="G29" s="4"/>
      <c r="H29" s="4">
        <v>29753.9</v>
      </c>
      <c r="I29" s="7">
        <v>109526</v>
      </c>
    </row>
    <row r="30" spans="1:9" ht="15">
      <c r="A30" s="21" t="s">
        <v>9</v>
      </c>
      <c r="B30" s="18">
        <v>107932.04000000001</v>
      </c>
      <c r="C30" s="4">
        <v>14672.559999999998</v>
      </c>
      <c r="D30" s="4">
        <v>93259.48000000001</v>
      </c>
      <c r="E30" s="5">
        <v>0.6398788792959126</v>
      </c>
      <c r="F30" s="6">
        <v>0.135942580164333</v>
      </c>
      <c r="G30" s="4"/>
      <c r="H30" s="4">
        <v>466297.4</v>
      </c>
      <c r="I30" s="7">
        <v>1890360</v>
      </c>
    </row>
    <row r="31" spans="1:9" ht="15">
      <c r="A31" s="21" t="s">
        <v>14</v>
      </c>
      <c r="B31" s="18">
        <v>196844.64</v>
      </c>
      <c r="C31" s="4">
        <v>16725.780000000028</v>
      </c>
      <c r="D31" s="4">
        <v>180118.86</v>
      </c>
      <c r="E31" s="5">
        <v>0.8452311523803928</v>
      </c>
      <c r="F31" s="6">
        <v>0.08496944595494206</v>
      </c>
      <c r="G31" s="4"/>
      <c r="H31" s="4">
        <v>900594.2999999999</v>
      </c>
      <c r="I31" s="7">
        <v>3762740</v>
      </c>
    </row>
    <row r="32" spans="1:9" ht="15">
      <c r="A32" s="21" t="s">
        <v>30</v>
      </c>
      <c r="B32" s="18">
        <v>1.12</v>
      </c>
      <c r="C32" s="4">
        <v>0.8</v>
      </c>
      <c r="D32" s="4">
        <v>0.32</v>
      </c>
      <c r="E32" s="5">
        <v>3.0574915422140215E-06</v>
      </c>
      <c r="F32" s="6">
        <v>0.7142857142857143</v>
      </c>
      <c r="G32" s="4"/>
      <c r="H32" s="4">
        <v>1.6</v>
      </c>
      <c r="I32" s="7">
        <v>5.691</v>
      </c>
    </row>
    <row r="33" spans="1:9" ht="15">
      <c r="A33" s="21" t="s">
        <v>20</v>
      </c>
      <c r="B33" s="18">
        <v>0</v>
      </c>
      <c r="C33" s="4">
        <v>0</v>
      </c>
      <c r="D33" s="4">
        <v>0</v>
      </c>
      <c r="E33" s="5">
        <v>0</v>
      </c>
      <c r="F33" s="6" t="s">
        <v>48</v>
      </c>
      <c r="G33" s="4"/>
      <c r="H33" s="4">
        <v>0</v>
      </c>
      <c r="I33" s="7">
        <v>0</v>
      </c>
    </row>
    <row r="34" spans="1:9" ht="15">
      <c r="A34" s="21" t="s">
        <v>23</v>
      </c>
      <c r="B34" s="18">
        <v>1705.3999999999999</v>
      </c>
      <c r="C34" s="4">
        <v>1182.52</v>
      </c>
      <c r="D34" s="4">
        <v>522.8799999999999</v>
      </c>
      <c r="E34" s="5">
        <v>0.006250753131592887</v>
      </c>
      <c r="F34" s="6">
        <v>0.6933974434150346</v>
      </c>
      <c r="G34" s="4"/>
      <c r="H34" s="4">
        <v>2614.3999999999996</v>
      </c>
      <c r="I34" s="7">
        <v>10158.1</v>
      </c>
    </row>
    <row r="35" spans="1:9" ht="15">
      <c r="A35" s="21" t="s">
        <v>39</v>
      </c>
      <c r="B35" s="18">
        <v>24.88</v>
      </c>
      <c r="C35" s="4">
        <v>15.659999999999998</v>
      </c>
      <c r="D35" s="4">
        <v>9.22</v>
      </c>
      <c r="E35" s="5">
        <v>0.00036604558021797583</v>
      </c>
      <c r="F35" s="6">
        <v>0.6294212218649518</v>
      </c>
      <c r="G35" s="4"/>
      <c r="H35" s="4">
        <v>46.1</v>
      </c>
      <c r="I35" s="7">
        <v>166.937</v>
      </c>
    </row>
    <row r="36" spans="1:9" ht="15">
      <c r="A36" s="21" t="s">
        <v>44</v>
      </c>
      <c r="B36" s="18">
        <v>554.44</v>
      </c>
      <c r="C36" s="4">
        <v>459.64000000000004</v>
      </c>
      <c r="D36" s="4">
        <v>94.8</v>
      </c>
      <c r="E36" s="5">
        <v>0.004573850313511385</v>
      </c>
      <c r="F36" s="6">
        <v>0.8290166654642522</v>
      </c>
      <c r="G36" s="4"/>
      <c r="H36" s="4">
        <v>474</v>
      </c>
      <c r="I36" s="7">
        <v>1886.86</v>
      </c>
    </row>
    <row r="37" spans="1:9" ht="15">
      <c r="A37" s="21" t="s">
        <v>33</v>
      </c>
      <c r="B37" s="18">
        <v>2612.5999999999995</v>
      </c>
      <c r="C37" s="4">
        <v>1298.3399999999995</v>
      </c>
      <c r="D37" s="4">
        <v>1314.26</v>
      </c>
      <c r="E37" s="5">
        <v>0.00873691583268008</v>
      </c>
      <c r="F37" s="6">
        <v>0.49695322667074937</v>
      </c>
      <c r="G37" s="4"/>
      <c r="H37" s="4">
        <v>6571.3</v>
      </c>
      <c r="I37" s="7">
        <v>23773.5</v>
      </c>
    </row>
    <row r="38" spans="1:9" ht="15">
      <c r="A38" s="21" t="s">
        <v>2</v>
      </c>
      <c r="B38" s="18">
        <v>87655.8</v>
      </c>
      <c r="C38" s="4">
        <v>13674.080000000016</v>
      </c>
      <c r="D38" s="4">
        <v>73981.71999999999</v>
      </c>
      <c r="E38" s="5">
        <v>0.33894781827688025</v>
      </c>
      <c r="F38" s="6">
        <v>0.15599743542355457</v>
      </c>
      <c r="G38" s="4"/>
      <c r="H38" s="4">
        <v>369908.5999999999</v>
      </c>
      <c r="I38" s="7">
        <v>1457950</v>
      </c>
    </row>
    <row r="39" spans="1:9" ht="15">
      <c r="A39" s="21" t="s">
        <v>25</v>
      </c>
      <c r="B39" s="18">
        <v>0</v>
      </c>
      <c r="C39" s="4">
        <v>0</v>
      </c>
      <c r="D39" s="4">
        <v>0</v>
      </c>
      <c r="E39" s="5">
        <v>0</v>
      </c>
      <c r="F39" s="6" t="s">
        <v>48</v>
      </c>
      <c r="G39" s="4"/>
      <c r="H39" s="4">
        <v>0</v>
      </c>
      <c r="I39" s="7">
        <v>0</v>
      </c>
    </row>
    <row r="40" spans="1:9" ht="15">
      <c r="A40" s="21" t="s">
        <v>19</v>
      </c>
      <c r="B40" s="18">
        <v>13994.039999999999</v>
      </c>
      <c r="C40" s="4">
        <v>2230.9799999999996</v>
      </c>
      <c r="D40" s="4">
        <v>11763.06</v>
      </c>
      <c r="E40" s="5">
        <v>0.06515893980747219</v>
      </c>
      <c r="F40" s="6">
        <v>0.15942358318255484</v>
      </c>
      <c r="G40" s="4"/>
      <c r="H40" s="4">
        <v>58815.299999999996</v>
      </c>
      <c r="I40" s="7">
        <v>215946</v>
      </c>
    </row>
    <row r="41" spans="1:9" ht="15">
      <c r="A41" s="21" t="s">
        <v>3</v>
      </c>
      <c r="B41" s="18">
        <v>142955.28000000006</v>
      </c>
      <c r="C41" s="4">
        <v>25603.620000000054</v>
      </c>
      <c r="D41" s="4">
        <v>117351.66</v>
      </c>
      <c r="E41" s="5">
        <v>0.3083141332667479</v>
      </c>
      <c r="F41" s="6">
        <v>0.17910230388132597</v>
      </c>
      <c r="G41" s="4"/>
      <c r="H41" s="4">
        <v>586758.3</v>
      </c>
      <c r="I41" s="7">
        <v>2318760</v>
      </c>
    </row>
    <row r="42" spans="1:9" ht="15">
      <c r="A42" s="21" t="s">
        <v>16</v>
      </c>
      <c r="B42" s="18">
        <v>189910.80000000002</v>
      </c>
      <c r="C42" s="4">
        <v>13917.680000000051</v>
      </c>
      <c r="D42" s="4">
        <v>175993.11999999997</v>
      </c>
      <c r="E42" s="5">
        <v>0.8784523779337712</v>
      </c>
      <c r="F42" s="6">
        <v>0.07328535291305208</v>
      </c>
      <c r="G42" s="4"/>
      <c r="H42" s="4">
        <v>879965.5999999999</v>
      </c>
      <c r="I42" s="7">
        <v>3712120</v>
      </c>
    </row>
    <row r="43" spans="1:9" ht="15">
      <c r="A43" s="21" t="s">
        <v>6</v>
      </c>
      <c r="B43" s="18">
        <v>381.44</v>
      </c>
      <c r="C43" s="4">
        <v>317.62</v>
      </c>
      <c r="D43" s="4">
        <v>63.82000000000001</v>
      </c>
      <c r="E43" s="5">
        <v>0.00022287285979893253</v>
      </c>
      <c r="F43" s="6">
        <v>0.8326866610738255</v>
      </c>
      <c r="G43" s="4"/>
      <c r="H43" s="4">
        <v>319.1</v>
      </c>
      <c r="I43" s="7">
        <v>1178.83</v>
      </c>
    </row>
    <row r="44" spans="1:9" ht="15">
      <c r="A44" s="21" t="s">
        <v>46</v>
      </c>
      <c r="B44" s="18">
        <v>663.72</v>
      </c>
      <c r="C44" s="4">
        <v>520.8800000000001</v>
      </c>
      <c r="D44" s="4">
        <v>142.83999999999997</v>
      </c>
      <c r="E44" s="5">
        <v>0.005956839188695516</v>
      </c>
      <c r="F44" s="6">
        <v>0.784788766347255</v>
      </c>
      <c r="G44" s="4"/>
      <c r="H44" s="4">
        <v>714.1999999999998</v>
      </c>
      <c r="I44" s="7">
        <v>2814.57</v>
      </c>
    </row>
    <row r="45" spans="1:9" ht="15">
      <c r="A45" s="21" t="s">
        <v>40</v>
      </c>
      <c r="B45" s="18">
        <v>16.44</v>
      </c>
      <c r="C45" s="4">
        <v>16.44</v>
      </c>
      <c r="D45" s="4">
        <v>0</v>
      </c>
      <c r="E45" s="5">
        <v>0</v>
      </c>
      <c r="F45" s="6">
        <v>1</v>
      </c>
      <c r="G45" s="4"/>
      <c r="H45" s="4">
        <v>0</v>
      </c>
      <c r="I45" s="7">
        <v>0</v>
      </c>
    </row>
    <row r="46" spans="1:9" ht="15">
      <c r="A46" s="21" t="s">
        <v>13</v>
      </c>
      <c r="B46" s="18">
        <v>56235.520000000004</v>
      </c>
      <c r="C46" s="4">
        <v>4294.080000000002</v>
      </c>
      <c r="D46" s="4">
        <v>51941.44</v>
      </c>
      <c r="E46" s="5">
        <v>0.1649362704427664</v>
      </c>
      <c r="F46" s="6">
        <v>0.07635885646651798</v>
      </c>
      <c r="G46" s="4"/>
      <c r="H46" s="4">
        <v>259707.2</v>
      </c>
      <c r="I46" s="7">
        <v>1025110</v>
      </c>
    </row>
    <row r="47" spans="1:9" ht="15">
      <c r="A47" s="21" t="s">
        <v>41</v>
      </c>
      <c r="B47" s="18">
        <v>2903.96</v>
      </c>
      <c r="C47" s="4">
        <v>2262.9</v>
      </c>
      <c r="D47" s="4">
        <v>641.06</v>
      </c>
      <c r="E47" s="5">
        <v>0.005101418809725179</v>
      </c>
      <c r="F47" s="6">
        <v>0.779246270609788</v>
      </c>
      <c r="G47" s="4"/>
      <c r="H47" s="4">
        <v>3205.2999999999997</v>
      </c>
      <c r="I47" s="7">
        <v>11981.8</v>
      </c>
    </row>
    <row r="48" spans="1:9" ht="15">
      <c r="A48" s="21" t="s">
        <v>35</v>
      </c>
      <c r="B48" s="18">
        <v>266.32</v>
      </c>
      <c r="C48" s="4">
        <v>240.12</v>
      </c>
      <c r="D48" s="4">
        <v>26.2</v>
      </c>
      <c r="E48" s="5">
        <v>0.00020557990953856253</v>
      </c>
      <c r="F48" s="6">
        <v>0.9016221087413638</v>
      </c>
      <c r="G48" s="4"/>
      <c r="H48" s="4">
        <v>131</v>
      </c>
      <c r="I48" s="7">
        <v>518.467</v>
      </c>
    </row>
    <row r="49" spans="1:9" ht="15">
      <c r="A49" s="21" t="s">
        <v>4</v>
      </c>
      <c r="B49" s="18">
        <v>178085.72</v>
      </c>
      <c r="C49" s="4">
        <v>26786.280000000028</v>
      </c>
      <c r="D49" s="4">
        <v>151299.43999999997</v>
      </c>
      <c r="E49" s="5">
        <v>0.827471951714399</v>
      </c>
      <c r="F49" s="6">
        <v>0.15041228460092154</v>
      </c>
      <c r="G49" s="4"/>
      <c r="H49" s="4">
        <v>756497.1999999998</v>
      </c>
      <c r="I49" s="7">
        <v>3180710</v>
      </c>
    </row>
    <row r="50" spans="1:9" ht="15">
      <c r="A50" s="21" t="s">
        <v>29</v>
      </c>
      <c r="B50" s="18">
        <v>360.32</v>
      </c>
      <c r="C50" s="4">
        <v>289.62</v>
      </c>
      <c r="D50" s="4">
        <v>70.7</v>
      </c>
      <c r="E50" s="5">
        <v>0.0006616447796694807</v>
      </c>
      <c r="F50" s="6">
        <v>0.8037855239786856</v>
      </c>
      <c r="G50" s="4"/>
      <c r="H50" s="4">
        <v>353.5</v>
      </c>
      <c r="I50" s="7">
        <v>1258.19</v>
      </c>
    </row>
    <row r="51" spans="1:9" ht="15">
      <c r="A51" s="21" t="s">
        <v>15</v>
      </c>
      <c r="B51" s="18">
        <v>86538.43999999999</v>
      </c>
      <c r="C51" s="4">
        <v>10671.439999999988</v>
      </c>
      <c r="D51" s="4">
        <v>75867</v>
      </c>
      <c r="E51" s="5">
        <v>0.41906912268080504</v>
      </c>
      <c r="F51" s="6">
        <v>0.12331444846937371</v>
      </c>
      <c r="G51" s="4"/>
      <c r="H51" s="4">
        <v>379335</v>
      </c>
      <c r="I51" s="7">
        <v>1509670</v>
      </c>
    </row>
    <row r="52" spans="1:9" ht="15">
      <c r="A52" s="21" t="s">
        <v>7</v>
      </c>
      <c r="B52" s="18">
        <v>4711.240000000001</v>
      </c>
      <c r="C52" s="4">
        <v>3832.7000000000007</v>
      </c>
      <c r="D52" s="4">
        <v>878.5400000000001</v>
      </c>
      <c r="E52" s="5">
        <v>0.0034991901844556848</v>
      </c>
      <c r="F52" s="6">
        <v>0.8135225545716203</v>
      </c>
      <c r="G52" s="4"/>
      <c r="H52" s="4">
        <v>4392.700000000001</v>
      </c>
      <c r="I52" s="7">
        <v>16759.9</v>
      </c>
    </row>
    <row r="53" spans="1:9" ht="15">
      <c r="A53" s="21" t="s">
        <v>42</v>
      </c>
      <c r="B53" s="18">
        <v>234.59999999999997</v>
      </c>
      <c r="C53" s="4">
        <v>165.29999999999995</v>
      </c>
      <c r="D53" s="4">
        <v>69.30000000000001</v>
      </c>
      <c r="E53" s="5">
        <v>0.0005906588957661776</v>
      </c>
      <c r="F53" s="6">
        <v>0.7046035805626597</v>
      </c>
      <c r="G53" s="4"/>
      <c r="H53" s="4">
        <v>346.50000000000006</v>
      </c>
      <c r="I53" s="7">
        <v>1289.75</v>
      </c>
    </row>
    <row r="54" spans="1:9" ht="15">
      <c r="A54" s="21" t="s">
        <v>45</v>
      </c>
      <c r="B54" s="18">
        <v>22.36</v>
      </c>
      <c r="C54" s="4">
        <v>17.96</v>
      </c>
      <c r="D54" s="4">
        <v>4.4</v>
      </c>
      <c r="E54" s="5">
        <v>0.0016441714123432431</v>
      </c>
      <c r="F54" s="6">
        <v>0.8032200357781754</v>
      </c>
      <c r="G54" s="4"/>
      <c r="H54" s="4">
        <v>22</v>
      </c>
      <c r="I54" s="7">
        <v>86.882</v>
      </c>
    </row>
    <row r="55" spans="1:9" ht="15">
      <c r="A55" s="21" t="s">
        <v>27</v>
      </c>
      <c r="B55" s="18">
        <v>0.68</v>
      </c>
      <c r="C55" s="4">
        <v>0.28</v>
      </c>
      <c r="D55" s="4">
        <v>0.4</v>
      </c>
      <c r="E55" s="5">
        <v>5.000837640304751E-06</v>
      </c>
      <c r="F55" s="6">
        <v>0.411764705882353</v>
      </c>
      <c r="G55" s="4"/>
      <c r="H55" s="4">
        <v>2</v>
      </c>
      <c r="I55" s="7">
        <v>7.254</v>
      </c>
    </row>
    <row r="56" spans="1:9" ht="15">
      <c r="A56" s="21" t="s">
        <v>17</v>
      </c>
      <c r="B56" s="18">
        <v>179679.56</v>
      </c>
      <c r="C56" s="4">
        <v>12900.939999999973</v>
      </c>
      <c r="D56" s="4">
        <v>166778.62000000002</v>
      </c>
      <c r="E56" s="5">
        <v>0.83502840461892</v>
      </c>
      <c r="F56" s="6">
        <v>0.07179970832519833</v>
      </c>
      <c r="G56" s="4"/>
      <c r="H56" s="4">
        <v>833893.1000000001</v>
      </c>
      <c r="I56" s="7">
        <v>3508870</v>
      </c>
    </row>
    <row r="57" spans="1:9" ht="15">
      <c r="A57" s="21" t="s">
        <v>31</v>
      </c>
      <c r="B57" s="18">
        <v>58.04</v>
      </c>
      <c r="C57" s="4">
        <v>52.26</v>
      </c>
      <c r="D57" s="4">
        <v>5.78</v>
      </c>
      <c r="E57" s="5">
        <v>5.2955716926955936E-05</v>
      </c>
      <c r="F57" s="6">
        <v>0.9004135079255685</v>
      </c>
      <c r="G57" s="4"/>
      <c r="H57" s="4">
        <v>28.900000000000002</v>
      </c>
      <c r="I57" s="7">
        <v>112.718</v>
      </c>
    </row>
    <row r="58" spans="1:9" ht="15">
      <c r="A58" s="21" t="s">
        <v>21</v>
      </c>
      <c r="B58" s="18">
        <v>271765.36000000004</v>
      </c>
      <c r="C58" s="4">
        <v>26438.840000000026</v>
      </c>
      <c r="D58" s="4">
        <v>245326.52000000002</v>
      </c>
      <c r="E58" s="5">
        <v>0.3582791119307103</v>
      </c>
      <c r="F58" s="6">
        <v>0.09728554073263797</v>
      </c>
      <c r="G58" s="4"/>
      <c r="H58" s="4">
        <v>1226632.6</v>
      </c>
      <c r="I58" s="7">
        <v>4953700</v>
      </c>
    </row>
    <row r="59" spans="1:9" ht="15">
      <c r="A59" s="21" t="s">
        <v>10</v>
      </c>
      <c r="B59" s="18">
        <v>197.64</v>
      </c>
      <c r="C59" s="4">
        <v>142.67999999999998</v>
      </c>
      <c r="D59" s="4">
        <v>54.96000000000001</v>
      </c>
      <c r="E59" s="5">
        <v>0.0002499493370521332</v>
      </c>
      <c r="F59" s="6">
        <v>0.7219186399514268</v>
      </c>
      <c r="G59" s="4"/>
      <c r="H59" s="4">
        <v>274.80000000000007</v>
      </c>
      <c r="I59" s="7">
        <v>1007.22</v>
      </c>
    </row>
    <row r="60" spans="1:9" ht="15">
      <c r="A60" s="21" t="s">
        <v>47</v>
      </c>
      <c r="B60" s="18">
        <v>797.3199999999999</v>
      </c>
      <c r="C60" s="4">
        <v>619.8</v>
      </c>
      <c r="D60" s="4">
        <v>177.52</v>
      </c>
      <c r="E60" s="5">
        <v>0.007179847246242228</v>
      </c>
      <c r="F60" s="6">
        <v>0.7773541363567953</v>
      </c>
      <c r="G60" s="4"/>
      <c r="H60" s="4">
        <v>887.6</v>
      </c>
      <c r="I60" s="7">
        <v>3495.33</v>
      </c>
    </row>
    <row r="61" spans="1:9" ht="15">
      <c r="A61" s="21" t="s">
        <v>36</v>
      </c>
      <c r="B61" s="18">
        <v>356.15999999999997</v>
      </c>
      <c r="C61" s="4">
        <v>307.08</v>
      </c>
      <c r="D61" s="4">
        <v>49.080000000000005</v>
      </c>
      <c r="E61" s="5">
        <v>0.00047583277522194873</v>
      </c>
      <c r="F61" s="6">
        <v>0.8621967654986523</v>
      </c>
      <c r="G61" s="4"/>
      <c r="H61" s="4">
        <v>245.40000000000003</v>
      </c>
      <c r="I61" s="7">
        <v>930.76</v>
      </c>
    </row>
    <row r="62" spans="1:9" ht="15">
      <c r="A62" s="21" t="s">
        <v>1</v>
      </c>
      <c r="B62" s="18">
        <v>4034.56</v>
      </c>
      <c r="C62" s="4">
        <v>3404.68</v>
      </c>
      <c r="D62" s="4">
        <v>629.88</v>
      </c>
      <c r="E62" s="5">
        <v>0.003608094118854702</v>
      </c>
      <c r="F62" s="6">
        <v>0.8438788864213198</v>
      </c>
      <c r="G62" s="4"/>
      <c r="H62" s="4">
        <v>3149.4</v>
      </c>
      <c r="I62" s="7">
        <v>11968.5</v>
      </c>
    </row>
    <row r="63" spans="1:9" ht="15">
      <c r="A63" s="21" t="s">
        <v>37</v>
      </c>
      <c r="B63" s="18">
        <v>439.84000000000003</v>
      </c>
      <c r="C63" s="4">
        <v>346.80000000000007</v>
      </c>
      <c r="D63" s="4">
        <v>93.03999999999999</v>
      </c>
      <c r="E63" s="5">
        <v>0.0014825929186110028</v>
      </c>
      <c r="F63" s="6">
        <v>0.7884685340123683</v>
      </c>
      <c r="G63" s="4"/>
      <c r="H63" s="4">
        <v>465.19999999999993</v>
      </c>
      <c r="I63" s="7">
        <v>1770.85</v>
      </c>
    </row>
    <row r="64" spans="1:9" ht="15">
      <c r="A64" s="21" t="s">
        <v>34</v>
      </c>
      <c r="B64" s="18">
        <v>3730.6400000000003</v>
      </c>
      <c r="C64" s="4">
        <v>1420.4000000000005</v>
      </c>
      <c r="D64" s="4">
        <v>2310.24</v>
      </c>
      <c r="E64" s="5">
        <v>0.01591040630818575</v>
      </c>
      <c r="F64" s="6">
        <v>0.38073896167949745</v>
      </c>
      <c r="G64" s="4"/>
      <c r="H64" s="4">
        <v>11551.199999999999</v>
      </c>
      <c r="I64" s="7">
        <v>41633.7</v>
      </c>
    </row>
    <row r="65" spans="1:9" ht="15">
      <c r="A65" s="21" t="s">
        <v>11</v>
      </c>
      <c r="B65" s="18">
        <v>92551.32</v>
      </c>
      <c r="C65" s="4">
        <v>22177.940000000017</v>
      </c>
      <c r="D65" s="4">
        <v>70373.37999999999</v>
      </c>
      <c r="E65" s="5">
        <v>0.2777897602383327</v>
      </c>
      <c r="F65" s="6">
        <v>0.23962856499507532</v>
      </c>
      <c r="G65" s="4"/>
      <c r="H65" s="4">
        <v>351866.89999999997</v>
      </c>
      <c r="I65" s="7">
        <v>1421170</v>
      </c>
    </row>
    <row r="66" spans="1:9" ht="7.5" customHeight="1">
      <c r="A66" s="21"/>
      <c r="B66" s="18"/>
      <c r="C66" s="4"/>
      <c r="D66" s="4"/>
      <c r="E66" s="3"/>
      <c r="F66" s="3"/>
      <c r="G66" s="4"/>
      <c r="H66" s="4"/>
      <c r="I66" s="3"/>
    </row>
    <row r="67" spans="1:9" ht="15">
      <c r="A67" s="21" t="s">
        <v>96</v>
      </c>
      <c r="B67" s="19">
        <f>SUM(B16:B65)</f>
        <v>1933965.7200000002</v>
      </c>
      <c r="C67" s="7">
        <f>B67-D67</f>
        <v>403630.7200000002</v>
      </c>
      <c r="D67" s="19">
        <f>SUM(D16:D65)</f>
        <v>1530335</v>
      </c>
      <c r="E67" s="5">
        <v>0.15615663265306123</v>
      </c>
      <c r="F67" s="8">
        <v>0.22151841048966017</v>
      </c>
      <c r="G67" s="4"/>
      <c r="H67" s="19">
        <f>SUM(H16:H65)</f>
        <v>7651675.000000001</v>
      </c>
      <c r="I67" s="19">
        <f>SUM(I16:I65)</f>
        <v>31204421.071</v>
      </c>
    </row>
    <row r="68" ht="4.5" customHeight="1"/>
    <row r="69" spans="1:9" ht="15">
      <c r="A69" s="36" t="s">
        <v>87</v>
      </c>
      <c r="B69" s="36"/>
      <c r="C69" s="36"/>
      <c r="D69" s="36"/>
      <c r="E69" s="36"/>
      <c r="F69" s="36"/>
      <c r="G69" s="36"/>
      <c r="H69" s="36"/>
      <c r="I69" s="36"/>
    </row>
    <row r="70" spans="1:9" ht="30.75" customHeight="1">
      <c r="A70" s="36" t="s">
        <v>85</v>
      </c>
      <c r="B70" s="36"/>
      <c r="C70" s="36"/>
      <c r="D70" s="36"/>
      <c r="E70" s="36"/>
      <c r="F70" s="36"/>
      <c r="G70" s="36"/>
      <c r="H70" s="36"/>
      <c r="I70" s="36"/>
    </row>
    <row r="71" ht="17.25">
      <c r="A71" t="s">
        <v>86</v>
      </c>
    </row>
  </sheetData>
  <sheetProtection password="B788" sheet="1" objects="1" scenarios="1"/>
  <mergeCells count="7">
    <mergeCell ref="A70:I70"/>
    <mergeCell ref="C1:E3"/>
    <mergeCell ref="A5:I5"/>
    <mergeCell ref="A6:I12"/>
    <mergeCell ref="B14:F14"/>
    <mergeCell ref="H14:I14"/>
    <mergeCell ref="A69:I69"/>
  </mergeCells>
  <printOptions/>
  <pageMargins left="0.7" right="0.7" top="0.75" bottom="0.75" header="0.3" footer="0.3"/>
  <pageSetup horizontalDpi="600" verticalDpi="600" orientation="landscape"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E9" sqref="E9:H9"/>
    </sheetView>
  </sheetViews>
  <sheetFormatPr defaultColWidth="9.140625" defaultRowHeight="15"/>
  <cols>
    <col min="1" max="1" width="14.57421875" style="22" customWidth="1"/>
    <col min="2" max="2" width="13.7109375" style="22" customWidth="1"/>
    <col min="3" max="3" width="4.28125" style="22" customWidth="1"/>
    <col min="4" max="4" width="14.7109375" style="22" customWidth="1"/>
    <col min="5" max="5" width="13.7109375" style="22" customWidth="1"/>
    <col min="6" max="6" width="4.28125" style="22" customWidth="1"/>
    <col min="7" max="7" width="13.7109375" style="22" customWidth="1"/>
    <col min="8" max="8" width="19.00390625" style="22" customWidth="1"/>
    <col min="9" max="16384" width="9.140625" style="22" customWidth="1"/>
  </cols>
  <sheetData>
    <row r="1" spans="1:8" ht="12.75">
      <c r="A1" s="55" t="s">
        <v>77</v>
      </c>
      <c r="B1" s="56"/>
      <c r="C1" s="56"/>
      <c r="D1" s="56"/>
      <c r="E1" s="56"/>
      <c r="F1" s="56"/>
      <c r="G1" s="56"/>
      <c r="H1" s="56"/>
    </row>
    <row r="2" spans="1:8" ht="12.75">
      <c r="A2" s="57" t="s">
        <v>57</v>
      </c>
      <c r="B2" s="44"/>
      <c r="C2" s="44"/>
      <c r="D2" s="44"/>
      <c r="E2" s="44"/>
      <c r="F2" s="44"/>
      <c r="G2" s="44"/>
      <c r="H2" s="58"/>
    </row>
    <row r="3" spans="1:8" ht="12.75">
      <c r="A3" s="51" t="s">
        <v>58</v>
      </c>
      <c r="B3" s="52"/>
      <c r="C3" s="52"/>
      <c r="D3" s="52"/>
      <c r="E3" s="59" t="s">
        <v>59</v>
      </c>
      <c r="F3" s="44"/>
      <c r="G3" s="44"/>
      <c r="H3" s="58"/>
    </row>
    <row r="4" spans="1:11" ht="24.75" customHeight="1">
      <c r="A4" s="47" t="s">
        <v>60</v>
      </c>
      <c r="B4" s="45"/>
      <c r="C4" s="45"/>
      <c r="D4" s="48"/>
      <c r="E4" s="45" t="s">
        <v>61</v>
      </c>
      <c r="F4" s="45"/>
      <c r="G4" s="45"/>
      <c r="H4" s="46"/>
      <c r="I4" s="23"/>
      <c r="J4" s="23"/>
      <c r="K4" s="23"/>
    </row>
    <row r="5" spans="1:11" ht="63" customHeight="1">
      <c r="A5" s="47" t="s">
        <v>62</v>
      </c>
      <c r="B5" s="45"/>
      <c r="C5" s="45"/>
      <c r="D5" s="48"/>
      <c r="E5" s="45" t="s">
        <v>63</v>
      </c>
      <c r="F5" s="45"/>
      <c r="G5" s="45"/>
      <c r="H5" s="46"/>
      <c r="I5" s="23"/>
      <c r="J5" s="23"/>
      <c r="K5" s="23"/>
    </row>
    <row r="6" spans="1:11" ht="38.25" customHeight="1">
      <c r="A6" s="47" t="s">
        <v>64</v>
      </c>
      <c r="B6" s="45"/>
      <c r="C6" s="45"/>
      <c r="D6" s="48"/>
      <c r="E6" s="45" t="s">
        <v>65</v>
      </c>
      <c r="F6" s="45"/>
      <c r="G6" s="45"/>
      <c r="H6" s="46"/>
      <c r="I6" s="23"/>
      <c r="J6" s="23"/>
      <c r="K6" s="23"/>
    </row>
    <row r="7" spans="1:8" ht="26.25" customHeight="1">
      <c r="A7" s="47" t="s">
        <v>78</v>
      </c>
      <c r="B7" s="45"/>
      <c r="C7" s="45"/>
      <c r="D7" s="48"/>
      <c r="E7" s="45" t="s">
        <v>61</v>
      </c>
      <c r="F7" s="45"/>
      <c r="G7" s="45"/>
      <c r="H7" s="46"/>
    </row>
    <row r="8" spans="1:8" ht="24.75" customHeight="1">
      <c r="A8" s="47" t="s">
        <v>79</v>
      </c>
      <c r="B8" s="45"/>
      <c r="C8" s="45"/>
      <c r="D8" s="48"/>
      <c r="E8" s="45" t="s">
        <v>82</v>
      </c>
      <c r="F8" s="45"/>
      <c r="G8" s="45"/>
      <c r="H8" s="46"/>
    </row>
    <row r="9" spans="1:8" ht="38.25" customHeight="1">
      <c r="A9" s="47" t="s">
        <v>80</v>
      </c>
      <c r="B9" s="45"/>
      <c r="C9" s="45"/>
      <c r="D9" s="48"/>
      <c r="E9" s="45" t="s">
        <v>66</v>
      </c>
      <c r="F9" s="45"/>
      <c r="G9" s="45"/>
      <c r="H9" s="46"/>
    </row>
    <row r="10" spans="1:11" ht="12.75">
      <c r="A10" s="51" t="s">
        <v>67</v>
      </c>
      <c r="B10" s="52"/>
      <c r="C10" s="52"/>
      <c r="D10" s="52"/>
      <c r="E10" s="53"/>
      <c r="F10" s="53"/>
      <c r="G10" s="53"/>
      <c r="H10" s="54"/>
      <c r="I10" s="23"/>
      <c r="J10" s="23"/>
      <c r="K10" s="23"/>
    </row>
    <row r="11" spans="1:8" ht="41.25" customHeight="1">
      <c r="A11" s="47" t="s">
        <v>68</v>
      </c>
      <c r="B11" s="45"/>
      <c r="C11" s="45"/>
      <c r="D11" s="48"/>
      <c r="E11" s="45" t="s">
        <v>69</v>
      </c>
      <c r="F11" s="45"/>
      <c r="G11" s="45"/>
      <c r="H11" s="46"/>
    </row>
    <row r="12" spans="1:8" ht="37.5" customHeight="1">
      <c r="A12" s="47" t="s">
        <v>81</v>
      </c>
      <c r="B12" s="45"/>
      <c r="C12" s="45"/>
      <c r="D12" s="48"/>
      <c r="E12" s="49" t="s">
        <v>70</v>
      </c>
      <c r="F12" s="49"/>
      <c r="G12" s="49"/>
      <c r="H12" s="50"/>
    </row>
    <row r="13" spans="1:11" ht="12.75">
      <c r="A13" s="51" t="s">
        <v>71</v>
      </c>
      <c r="B13" s="52"/>
      <c r="C13" s="52"/>
      <c r="D13" s="52"/>
      <c r="E13" s="53"/>
      <c r="F13" s="53"/>
      <c r="G13" s="53"/>
      <c r="H13" s="54"/>
      <c r="I13" s="23"/>
      <c r="J13" s="23"/>
      <c r="K13" s="23"/>
    </row>
    <row r="14" spans="1:11" ht="12.75">
      <c r="A14" s="43" t="s">
        <v>72</v>
      </c>
      <c r="B14" s="44"/>
      <c r="C14" s="44"/>
      <c r="D14" s="44"/>
      <c r="E14" s="45" t="s">
        <v>73</v>
      </c>
      <c r="F14" s="45"/>
      <c r="G14" s="45"/>
      <c r="H14" s="46"/>
      <c r="I14" s="23"/>
      <c r="J14" s="23"/>
      <c r="K14" s="23"/>
    </row>
    <row r="15" spans="1:8" ht="25.5" customHeight="1">
      <c r="A15" s="47" t="s">
        <v>74</v>
      </c>
      <c r="B15" s="45"/>
      <c r="C15" s="45"/>
      <c r="D15" s="48"/>
      <c r="E15" s="45" t="s">
        <v>75</v>
      </c>
      <c r="F15" s="45"/>
      <c r="G15" s="45"/>
      <c r="H15" s="46"/>
    </row>
    <row r="16" spans="1:8" ht="12.75">
      <c r="A16" s="41" t="s">
        <v>76</v>
      </c>
      <c r="B16" s="41"/>
      <c r="C16" s="42"/>
      <c r="D16" s="42"/>
      <c r="E16" s="42"/>
      <c r="F16" s="42"/>
      <c r="G16" s="42"/>
      <c r="H16" s="42"/>
    </row>
    <row r="17" spans="1:4" ht="12.75">
      <c r="A17" s="23"/>
      <c r="B17" s="23"/>
      <c r="C17" s="23"/>
      <c r="D17" s="23"/>
    </row>
    <row r="18" spans="1:4" ht="12.75">
      <c r="A18" s="23"/>
      <c r="B18" s="23"/>
      <c r="C18" s="23"/>
      <c r="D18" s="23"/>
    </row>
  </sheetData>
  <sheetProtection password="B788" sheet="1" objects="1" scenarios="1"/>
  <mergeCells count="29">
    <mergeCell ref="A1:H1"/>
    <mergeCell ref="A2: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6:H16"/>
    <mergeCell ref="A14:D14"/>
    <mergeCell ref="E14:H14"/>
    <mergeCell ref="A15:D15"/>
    <mergeCell ref="E15:H15"/>
  </mergeCells>
  <printOptions gridLines="1"/>
  <pageMargins left="0.625" right="0.625" top="0.5" bottom="0.5" header="0" footer="0"/>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National Wind Resource Potential at Various Capacity Factor Ranges for 80 and 100 Meters</dc:title>
  <dc:subject>A national dataset was produced of estimated gross capacity factor (not adjusted for losses) at a spatial resolution of 200 meters and heights of 80 meters and 100 meters.</dc:subject>
  <dc:creator/>
  <cp:keywords/>
  <dc:description/>
  <cp:lastModifiedBy>Donna Heimiller</cp:lastModifiedBy>
  <cp:lastPrinted>2010-02-04T19:25:41Z</cp:lastPrinted>
  <dcterms:created xsi:type="dcterms:W3CDTF">2009-09-25T17:08:32Z</dcterms:created>
  <dcterms:modified xsi:type="dcterms:W3CDTF">2011-04-14T22:25:24Z</dcterms:modified>
  <cp:category/>
  <cp:version/>
  <cp:contentType/>
  <cp:contentStatus/>
</cp:coreProperties>
</file>